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05" windowWidth="15480" windowHeight="6060" tabRatio="596" activeTab="0"/>
  </bookViews>
  <sheets>
    <sheet name="Proposta IMPACTO" sheetId="1" r:id="rId1"/>
  </sheets>
  <definedNames>
    <definedName name="_xlfn.BAHTTEXT" hidden="1">#NAME?</definedName>
    <definedName name="_xlnm.Print_Titles" localSheetId="0">'Proposta IMPACTO'!$A:$A,'Proposta IMPACTO'!$1:$8</definedName>
  </definedNames>
  <calcPr fullCalcOnLoad="1"/>
</workbook>
</file>

<file path=xl/sharedStrings.xml><?xml version="1.0" encoding="utf-8"?>
<sst xmlns="http://schemas.openxmlformats.org/spreadsheetml/2006/main" count="569" uniqueCount="346">
  <si>
    <t>ESTADO DE SANTA CATARINA</t>
  </si>
  <si>
    <t>SECRETARIA DE ESTADO DA SAÚDE</t>
  </si>
  <si>
    <t>DIRETORIA DE PLANEJAMENTO, CONTROLE E AVALIAÇÃO</t>
  </si>
  <si>
    <t>GERÊNCIA DE CONTROLE E AVALIAÇÃO DE SISTEMAS DE SAÚDE</t>
  </si>
  <si>
    <t>Abelardo Luz</t>
  </si>
  <si>
    <t>HOSPITAL NOSSA SENHORA APARECIDA</t>
  </si>
  <si>
    <t>Agrolândia</t>
  </si>
  <si>
    <t>FUNDACAO HOSPITALAR ALEX KRIESER</t>
  </si>
  <si>
    <t>Água Doce</t>
  </si>
  <si>
    <t>HOSPITAL NOSSA SENHORA DA PAZ</t>
  </si>
  <si>
    <t>Alfredo Wagner</t>
  </si>
  <si>
    <t>HOSPITAL DE ALFREDO WAGNER</t>
  </si>
  <si>
    <t>Angelina</t>
  </si>
  <si>
    <t>HOSPITAL E MATERNIDADE NOSSA SENHORA DA CONCEICAO</t>
  </si>
  <si>
    <t>Anita Garibaldi</t>
  </si>
  <si>
    <t>HOSPITAL FREI ROGERIO</t>
  </si>
  <si>
    <t>Anitápolis</t>
  </si>
  <si>
    <t>HOSPITAL SAO SEBASTIAO</t>
  </si>
  <si>
    <t>Arabutã</t>
  </si>
  <si>
    <t>HOSPITAL OSVALDO CRUZ</t>
  </si>
  <si>
    <t>Araranguá</t>
  </si>
  <si>
    <t>HOSPITAL REGIONAL DE ARARANGUA</t>
  </si>
  <si>
    <t>Armazém</t>
  </si>
  <si>
    <t>HOSPITAL SANTO ANTONIO</t>
  </si>
  <si>
    <t>Arroio Trinta</t>
  </si>
  <si>
    <t>HOSPITAL SAO ROQUE</t>
  </si>
  <si>
    <t>Balneário Camboriú</t>
  </si>
  <si>
    <t>HOSPITAL MUNICIPAL RUTH CARDOSO</t>
  </si>
  <si>
    <t>Biguaçú</t>
  </si>
  <si>
    <t>HOSPITAL REGIONAL DE BIGUACU HELMUTH NASS</t>
  </si>
  <si>
    <t>Blumenau</t>
  </si>
  <si>
    <t>HOSPITAL SANTA ISABEL</t>
  </si>
  <si>
    <t>HOSPITAL MISERICORDIA</t>
  </si>
  <si>
    <t>Bom Jardim da Serra</t>
  </si>
  <si>
    <t>HOSPITAL AMERICO CAETANO DO AMARAL</t>
  </si>
  <si>
    <t>Bom Retiro</t>
  </si>
  <si>
    <t>HOSPITAL NOSSA SENHORA DAS GRACAS</t>
  </si>
  <si>
    <t>Braço do Norte</t>
  </si>
  <si>
    <t>HOSPITAL SANTA TERESINHA</t>
  </si>
  <si>
    <t>Brusque</t>
  </si>
  <si>
    <t>HOSPITAL AZAMBUJA</t>
  </si>
  <si>
    <t>ASSOCIACAO HOSPITAL E MATERNIDADE DOM JOAQUIM</t>
  </si>
  <si>
    <t>Caçador</t>
  </si>
  <si>
    <t>HOSPITAL MAICE</t>
  </si>
  <si>
    <t>Caibi</t>
  </si>
  <si>
    <t>HOSPITAL CAIBI</t>
  </si>
  <si>
    <t>Camboriú</t>
  </si>
  <si>
    <t>FUNDACAO HOSPITALAR DE CAMBORIU</t>
  </si>
  <si>
    <t>Campo Alegre</t>
  </si>
  <si>
    <t>HOSPITAL SALVATORIANO SAO LUIZ</t>
  </si>
  <si>
    <t>Campo Belo do Sul</t>
  </si>
  <si>
    <t>HOSPITAL NOSSA SENHORA DO PATROCINIO</t>
  </si>
  <si>
    <t>Campo Erê</t>
  </si>
  <si>
    <t>HOSPITAL SANTO ANTONIO CAMPO ERE</t>
  </si>
  <si>
    <t>Campos Novos</t>
  </si>
  <si>
    <t>FUNDACAO HOSPITALAR DR JOSE ATHANASIO</t>
  </si>
  <si>
    <t>Canelinha</t>
  </si>
  <si>
    <t>FUNDACAO HOSPITALAR MUNICIPAL DE CANELINHA</t>
  </si>
  <si>
    <t>Canoinhas</t>
  </si>
  <si>
    <t>HOSPITAL SANTA CRUZ DE CANOINHAS</t>
  </si>
  <si>
    <t>Capinzal</t>
  </si>
  <si>
    <t>HOSPITAL NOSSA SENHORA DAS DORES</t>
  </si>
  <si>
    <t>Catanduvas</t>
  </si>
  <si>
    <t>HOSPITAL MUNICIPAL NOSSA SENHORA DO PERPETUO SOCORRO</t>
  </si>
  <si>
    <t>Caxambu do Sul</t>
  </si>
  <si>
    <t>FUNDACAO MEDICA ASSISTENCIAL DO TRABALHADOR RURAL</t>
  </si>
  <si>
    <t>Chapecó</t>
  </si>
  <si>
    <t>ASSOCIACAO HOSPITALAR LENOIR VARGAS HOSPITAL REGIONAL</t>
  </si>
  <si>
    <t>HOSPITAL DA CRIANCA AUGUSTA MULLER BOHNER</t>
  </si>
  <si>
    <t>Concórdia</t>
  </si>
  <si>
    <t>HOSPITAL SAO FRANCISCO</t>
  </si>
  <si>
    <t>Coronel Freitas</t>
  </si>
  <si>
    <t>HOSPITAL NOSSA SENHORA DA SAUDE CORONEL FREITAS</t>
  </si>
  <si>
    <t>Correia Pinto</t>
  </si>
  <si>
    <t>HOSPITAL FAUSTINO RISCAROLLI</t>
  </si>
  <si>
    <t>Criciúma</t>
  </si>
  <si>
    <t>HOSPITAL SAO JOSE</t>
  </si>
  <si>
    <t>CASA DE SAUDE RIO MAINA LTDA</t>
  </si>
  <si>
    <t>HOSPITAL MATERNO INFANTIL SANTA CATARINA</t>
  </si>
  <si>
    <t>Cunha Porã</t>
  </si>
  <si>
    <t>HOSPITAL CUNHA PORA</t>
  </si>
  <si>
    <t>Curitibanos</t>
  </si>
  <si>
    <t>HOSPITAL HELIO ANJOS ORTIZ</t>
  </si>
  <si>
    <t>Descanso</t>
  </si>
  <si>
    <t>FUNDACAO MEDICA</t>
  </si>
  <si>
    <t>Dionísio Cerqueira</t>
  </si>
  <si>
    <t>HOSPITAL MUNICIPAL DE DIONISIO CERQUEIRA</t>
  </si>
  <si>
    <t>Erval Velho</t>
  </si>
  <si>
    <t>HOSPITAL NOSSA SENHORA DE FATIMA</t>
  </si>
  <si>
    <t>Faxinal dos Guedes</t>
  </si>
  <si>
    <t>HOSPITAL SAO CRISTOVAO</t>
  </si>
  <si>
    <t>Florianópolis</t>
  </si>
  <si>
    <t>HOSPITAL GOVERNADOR CELSO RAMOS</t>
  </si>
  <si>
    <t>HOSPITAL UNIVERSITARIO</t>
  </si>
  <si>
    <t>HOSPITAL INFANTIL JOANA DE GUSMAO</t>
  </si>
  <si>
    <t>0019283</t>
  </si>
  <si>
    <t>MATERNIDADE CARMELA DUTRA</t>
  </si>
  <si>
    <t>0019402</t>
  </si>
  <si>
    <t>IMPERIAL HOSPITAL DE CARIDADE</t>
  </si>
  <si>
    <t>0019305</t>
  </si>
  <si>
    <t>HOSPITAL FLORIANOPOLIS</t>
  </si>
  <si>
    <t>0019445</t>
  </si>
  <si>
    <t>CEPON</t>
  </si>
  <si>
    <t>Fraiburgo</t>
  </si>
  <si>
    <t>ASSOCIACAO FRAIBURGUENSE DE SAUDE COLETIVA AFSC</t>
  </si>
  <si>
    <t>Gaspar</t>
  </si>
  <si>
    <t>HOSPITAL NOSSA SENHORA DO PERPÉTUO SOCORRO</t>
  </si>
  <si>
    <t>Guaraciaba</t>
  </si>
  <si>
    <t>SOCIEDADE BENEFICIENTE HOSPITAL SAO LUCAS</t>
  </si>
  <si>
    <t>Guaramirim</t>
  </si>
  <si>
    <t>HOSPITAL MUNICIPAL SANTO ANTONIO</t>
  </si>
  <si>
    <t>Guarujá do Sul</t>
  </si>
  <si>
    <t>HOSPITAL GUARUJA</t>
  </si>
  <si>
    <t>Ibicaré</t>
  </si>
  <si>
    <t>CLINICA REVIVER</t>
  </si>
  <si>
    <t>Ibirama</t>
  </si>
  <si>
    <t>HOSPITAL MIGUEL COUTO</t>
  </si>
  <si>
    <t>Içara</t>
  </si>
  <si>
    <t>FUNDACAO SOCIAL HOSPITALAR DE ICARA</t>
  </si>
  <si>
    <t>Imaruí</t>
  </si>
  <si>
    <t>HOSPITAL SAO JOAO BATISTA</t>
  </si>
  <si>
    <t>Imbituba</t>
  </si>
  <si>
    <t>HOSPITAL SAO CAMILO</t>
  </si>
  <si>
    <t>Imbuia</t>
  </si>
  <si>
    <t>FUNDACAO HOSPITALAR DE IMBUIA</t>
  </si>
  <si>
    <t>Indaial</t>
  </si>
  <si>
    <t>HOSPITAL BEATRIZ RAMOS</t>
  </si>
  <si>
    <t>Ipira</t>
  </si>
  <si>
    <t>HOSPITAL PIRATUBA IPIRA</t>
  </si>
  <si>
    <t>Iporã do Oeste</t>
  </si>
  <si>
    <t>HOSPITAL DE IPORA</t>
  </si>
  <si>
    <t>Ipumirim</t>
  </si>
  <si>
    <t>Irani</t>
  </si>
  <si>
    <t>HOSPITAL SAO JORGE LTDA</t>
  </si>
  <si>
    <t>Irineópolis</t>
  </si>
  <si>
    <t>HOSPITAL MUNICIPAL BOM JESUS</t>
  </si>
  <si>
    <t>Itá</t>
  </si>
  <si>
    <t>HOSPITAL SAO PEDRO ITA</t>
  </si>
  <si>
    <t>Itaiópolis</t>
  </si>
  <si>
    <t>Itajaí</t>
  </si>
  <si>
    <t>HOSPITAL E MATERNIDADE MARIETA KONDER BORNHAUSEN</t>
  </si>
  <si>
    <t>HOSPITAL UNIVERSITARIO PEQUENO ANJO</t>
  </si>
  <si>
    <t>Itapema</t>
  </si>
  <si>
    <t>HOSPITAL E MATERNIDADE AMIGOS DA SAUDE</t>
  </si>
  <si>
    <t>Itapiranga</t>
  </si>
  <si>
    <t>SOCIEDADE HOSPITALAR ITAPIRANGA</t>
  </si>
  <si>
    <t>Ituporanga</t>
  </si>
  <si>
    <t>HOSPITAL BOM JESUS</t>
  </si>
  <si>
    <t>Jacinto Machado</t>
  </si>
  <si>
    <t>Jaguaruna</t>
  </si>
  <si>
    <t>HOSPITAL DE CARIDADE DE JAGUARUNA</t>
  </si>
  <si>
    <t>Jaraguá do Sul</t>
  </si>
  <si>
    <t>HOSPITAL E MATERNIDADE SAO JOSE</t>
  </si>
  <si>
    <t>HOSPITAL E MATERNIDADE JARAGUA</t>
  </si>
  <si>
    <t>Joaçaba</t>
  </si>
  <si>
    <t>HOSPITAL UNIVERSITARIO SANTA TEREZINHA</t>
  </si>
  <si>
    <t>Joinville</t>
  </si>
  <si>
    <t>HOSPITAL REGIONAL HANS DIETER SCHMIDT</t>
  </si>
  <si>
    <t>HOSPITAL MUNICIPAL SAO JOSE</t>
  </si>
  <si>
    <t>HOSPITAL MATERNO INFANTIL DR JESER AMARANTE FARIA</t>
  </si>
  <si>
    <t>MATERNIDADE DARCY VARGAS</t>
  </si>
  <si>
    <t>HOSPITAL BETHESDA</t>
  </si>
  <si>
    <t>Lages</t>
  </si>
  <si>
    <t>SOCIEDADE MAE DA DIVINA PROVIDENCIAHOSP N SRA DOS PRAZERES</t>
  </si>
  <si>
    <t>HOSPITAL GERAL E MATERNIDADE TEREZA RAMOS</t>
  </si>
  <si>
    <t>HOSPITAL INFANTIL SEARA DO BEM</t>
  </si>
  <si>
    <t>Laguna</t>
  </si>
  <si>
    <t>HOSPITAL DE CARIDADE S B J DOS PASSOS</t>
  </si>
  <si>
    <t>Lauro Muller</t>
  </si>
  <si>
    <t>HOSPITAL MUNICIPAL HENRIQUE LAGE</t>
  </si>
  <si>
    <t>Lebon Régis</t>
  </si>
  <si>
    <t>HOSPITAL E MATERNIDADE SANTO ANTONIO</t>
  </si>
  <si>
    <t>Lindóia do Sul</t>
  </si>
  <si>
    <t>HOSPITAL IZOLDE HUBNER DALMORA</t>
  </si>
  <si>
    <t>Luiz Alves</t>
  </si>
  <si>
    <t>HOSPITAL HOSCOLA</t>
  </si>
  <si>
    <t>Luzerna</t>
  </si>
  <si>
    <t>Mafra</t>
  </si>
  <si>
    <t>HOSPITAL SAO VICENTE DE PAULO</t>
  </si>
  <si>
    <t>MATERNIDADE DONA CATARINA KUSS</t>
  </si>
  <si>
    <t>Major Vieira</t>
  </si>
  <si>
    <t>HOSPITAL MUNICIPAL SAO LUCAS</t>
  </si>
  <si>
    <t>Maravilha</t>
  </si>
  <si>
    <t>HOSPITAL SAO JOSE DE MARAVILHA</t>
  </si>
  <si>
    <t>Meleiro</t>
  </si>
  <si>
    <t>HOSPITAL SAO JUDAS TADEU</t>
  </si>
  <si>
    <t>Modelo</t>
  </si>
  <si>
    <t>HOSPITAL DE MODELO</t>
  </si>
  <si>
    <t>Mondaí</t>
  </si>
  <si>
    <t>HOSPITAL MONDAI</t>
  </si>
  <si>
    <t>Monte Castelo</t>
  </si>
  <si>
    <t>SOCIEDADE HOSP COMUN PE CLEMENTE KAMPMANN</t>
  </si>
  <si>
    <t>Morro da Fumaça</t>
  </si>
  <si>
    <t>HOSPITAL DE CARIDADE SAO ROQUE</t>
  </si>
  <si>
    <t>Navegantes</t>
  </si>
  <si>
    <t>HOSPITAL NOSSA SENHORA DOS NAVEGANTES</t>
  </si>
  <si>
    <t>Nova Erechim</t>
  </si>
  <si>
    <t>HOSPITAL NOVA ERECHIM</t>
  </si>
  <si>
    <t>Nova Trento</t>
  </si>
  <si>
    <t>HOSPITAL NOSSA SENHORA DA IMACULADA CONCEICAO</t>
  </si>
  <si>
    <t>Nova Veneza</t>
  </si>
  <si>
    <t>HOSPITAL SAO MARCOS</t>
  </si>
  <si>
    <t>Orleans</t>
  </si>
  <si>
    <t>HOSPITAL SANTA OTILIA</t>
  </si>
  <si>
    <t>Otacílio Costa</t>
  </si>
  <si>
    <t>HOSPITAL SANTA CLARA</t>
  </si>
  <si>
    <t>Palma Sola</t>
  </si>
  <si>
    <t>HOSPITAL SANTA RITA DE CASSIA LTDA</t>
  </si>
  <si>
    <t>Palmitos</t>
  </si>
  <si>
    <t>HOSPITAL PALMITOS</t>
  </si>
  <si>
    <t>Papanduva</t>
  </si>
  <si>
    <t>Penha</t>
  </si>
  <si>
    <t>HOSPITAL NOSSA SENHORA DA PENHA LTDA</t>
  </si>
  <si>
    <t>Peritiba</t>
  </si>
  <si>
    <t>ASSOCIACAO BENEFICENTE HOSPITALAR PERITIBA</t>
  </si>
  <si>
    <t>Petrolândia</t>
  </si>
  <si>
    <t>FUNDACAO MEDICO SOCIAL RURAL DE SANTA CATARINA</t>
  </si>
  <si>
    <t>Pinhalzinho</t>
  </si>
  <si>
    <t>HOSPITAL DE PINHALZINHO</t>
  </si>
  <si>
    <t>Pomerode</t>
  </si>
  <si>
    <t>HOSPITAL E MATERNIDADE RIO DO TESTO</t>
  </si>
  <si>
    <t>Ponte Alta</t>
  </si>
  <si>
    <t>FUNDACAO MEDICO SOCIAL RURAL DE PONTE ALTA</t>
  </si>
  <si>
    <t>Ponte Serrada</t>
  </si>
  <si>
    <t>HOSPITAL SANTA LUZIA DE DEOLINDO JOSE BAGGIO</t>
  </si>
  <si>
    <t>Porto União</t>
  </si>
  <si>
    <t>HOSPITAL DE CARIDADE SAO BRAZ</t>
  </si>
  <si>
    <t>Pouso Redondo</t>
  </si>
  <si>
    <t>HOSPITAL DE POUSO REDONDO</t>
  </si>
  <si>
    <t>Praia Grande</t>
  </si>
  <si>
    <t>HOSPITAL DE CARIDADE NOSSA SENHORA DE FATIMA</t>
  </si>
  <si>
    <t>Presidente Getúlio</t>
  </si>
  <si>
    <t>HOSPITAL E MATERNIDADE MARIA AUXILIADORA</t>
  </si>
  <si>
    <t>Quilombo</t>
  </si>
  <si>
    <t>BENEFICENCIA CAMILIANA DO SUL</t>
  </si>
  <si>
    <t>Rio do Campo</t>
  </si>
  <si>
    <t>SOCIEDADE CULTURAL E BENEFICENTE SAO JOSE</t>
  </si>
  <si>
    <t>Rio do Sul</t>
  </si>
  <si>
    <t>HOSPITAL REGIONAL ALTO VALE</t>
  </si>
  <si>
    <t>HOSPITAL SAMARIA</t>
  </si>
  <si>
    <t>Rio dos Cedros</t>
  </si>
  <si>
    <t>FUNDACAO HOSPITALAR DE RIO DOS CEDROS                      RIO DOS CEDROS</t>
  </si>
  <si>
    <t>Rio Fortuna</t>
  </si>
  <si>
    <t>HOSPITAL DE RIO FORTUNA</t>
  </si>
  <si>
    <t>Rio Negrinho</t>
  </si>
  <si>
    <t>HOSPITAL RIO NEGRINHO</t>
  </si>
  <si>
    <t>Salete</t>
  </si>
  <si>
    <t>HOSPITAL E MATERNIDADE SANTA TEREZINHA</t>
  </si>
  <si>
    <t>Salto Veloso</t>
  </si>
  <si>
    <t>FUNDACAO MEDICA SOCIAL RURAL SALTO VELOSO</t>
  </si>
  <si>
    <t>Santa Cecília</t>
  </si>
  <si>
    <t>HOSPITAL E MATERNIDADE SANTA CECILIA</t>
  </si>
  <si>
    <t>Santo Amaro da Imperatriz</t>
  </si>
  <si>
    <t>São Bento do Sul</t>
  </si>
  <si>
    <t>HOSPITAL E MATERNIDADE SAGRADA FAMILIA</t>
  </si>
  <si>
    <t>São Bonifácio</t>
  </si>
  <si>
    <t>HOSPITAL DE SAO BONIFACIO</t>
  </si>
  <si>
    <t>São Carlos</t>
  </si>
  <si>
    <t>SOCIEDADE HOSPITALAR PE JOAO BERTHIER</t>
  </si>
  <si>
    <t>São Francisco do Sul</t>
  </si>
  <si>
    <t>HOSPITAL MUNICIPAL NOSSA SENHORA DA GRACA</t>
  </si>
  <si>
    <t>São João Batista</t>
  </si>
  <si>
    <t>HOSPITAL MUNICIPAL MONSENHOR JOSE LOCKS</t>
  </si>
  <si>
    <t>São João do Oeste</t>
  </si>
  <si>
    <t>HOSPITAL SANTA CASA RURAL</t>
  </si>
  <si>
    <t>São Joaquim</t>
  </si>
  <si>
    <t>HOSPITAL DE CARIDADE CORACAO DE JESUS</t>
  </si>
  <si>
    <t>São José</t>
  </si>
  <si>
    <t>ICSC</t>
  </si>
  <si>
    <t>HOSPITAL REGIONAL DE SAO JOSE DRHOMERO MIRANDA GOMES</t>
  </si>
  <si>
    <t>INSTITUTO DE PSIQUIATRIA IPQ</t>
  </si>
  <si>
    <t>CENTRO DE CONVIVENCIA SANTANA</t>
  </si>
  <si>
    <t>São José do Cedro</t>
  </si>
  <si>
    <t>HOSPITAL CEDRO</t>
  </si>
  <si>
    <t>São José do Cerrito</t>
  </si>
  <si>
    <t>FUNDACAO MEDICA ASSITENCIAL DO TRABALHADOR RURAL</t>
  </si>
  <si>
    <t>São Lourenço do Oeste</t>
  </si>
  <si>
    <t>HOSPITAL DA FUNDACAO</t>
  </si>
  <si>
    <t>São Martinho</t>
  </si>
  <si>
    <t>FUNDACAO MEDICO SOCIAL RURAL DE SAO MARTINHO</t>
  </si>
  <si>
    <t>São Miguel do Oeste</t>
  </si>
  <si>
    <t>HOSPITAL REGIONAL TEREZINHA GAIO BASSO</t>
  </si>
  <si>
    <t>São Pedro de Alcântara</t>
  </si>
  <si>
    <t>HOSPITAL SANTA TERESA DE DERMATOLOGIA SANITARIA</t>
  </si>
  <si>
    <t>Saudades</t>
  </si>
  <si>
    <t>HOSPITAL SAUDADES</t>
  </si>
  <si>
    <t>Seara</t>
  </si>
  <si>
    <t>Taió</t>
  </si>
  <si>
    <t>HOSPITAL E MATERNIDADE DONA LISETTE</t>
  </si>
  <si>
    <t>Tangará</t>
  </si>
  <si>
    <t>HOSPITAL MUNICIPAL FREI ROGERIO</t>
  </si>
  <si>
    <t>HOSPITAL SAO LUCAS LTDA</t>
  </si>
  <si>
    <t>Tijucas</t>
  </si>
  <si>
    <t>HOSPITAL SAO JOSE E MATERNIDADE CHIQUINHA GALLOTTI</t>
  </si>
  <si>
    <t>Timbé do Sul</t>
  </si>
  <si>
    <t>Timbó</t>
  </si>
  <si>
    <t>HOSPITAL E MATERNIDADE OASE</t>
  </si>
  <si>
    <t>Três Barras</t>
  </si>
  <si>
    <t>HOSPITAL FELIX DA COSTA GOMES</t>
  </si>
  <si>
    <t>Treze de Maio</t>
  </si>
  <si>
    <t>Trombudo Central</t>
  </si>
  <si>
    <t>HOSPITAL TROMBUDO CENTRAL</t>
  </si>
  <si>
    <t>Tubarão</t>
  </si>
  <si>
    <t>HOSPITAL NOSSA SENHORA DA CONCEICAO</t>
  </si>
  <si>
    <t>Tunápolis</t>
  </si>
  <si>
    <t>HOSPITAL DE TUNAPOLIS</t>
  </si>
  <si>
    <t>Turvo</t>
  </si>
  <si>
    <t>Urubici</t>
  </si>
  <si>
    <t>HOSPITAL SAO JOSE DE URUBICI</t>
  </si>
  <si>
    <t>Urussanga</t>
  </si>
  <si>
    <t>Vargeão</t>
  </si>
  <si>
    <t>ASSOCIACAO HOSPITALAR DE VARGEAO</t>
  </si>
  <si>
    <t>Vidal Ramos</t>
  </si>
  <si>
    <t>HOSPITAL VIDAL RAMOS</t>
  </si>
  <si>
    <t>Videira</t>
  </si>
  <si>
    <t>IEAS HOSPITAL DIVINO SALVADOR</t>
  </si>
  <si>
    <t>Vitor Meireles</t>
  </si>
  <si>
    <t>ASSOCIACAO HOSPITALAR ANGELINA MENEGHELLI</t>
  </si>
  <si>
    <t>Xanxerê</t>
  </si>
  <si>
    <t>HOSPITAL REGIONAL SAO PAULO ASSEC</t>
  </si>
  <si>
    <t>Xavantina</t>
  </si>
  <si>
    <t>HOSPITAL SAO LUCAS</t>
  </si>
  <si>
    <t>Xaxim</t>
  </si>
  <si>
    <t>HOSPITAL FREI BRUNO</t>
  </si>
  <si>
    <t>Município</t>
  </si>
  <si>
    <t>Cnes</t>
  </si>
  <si>
    <t>Hospital</t>
  </si>
  <si>
    <t>HOSPITAL NEREU RAMOS</t>
  </si>
  <si>
    <t>Sombrio</t>
  </si>
  <si>
    <t>ASSOCIACAO HOSPITALAR DOM JOAQUIM</t>
  </si>
  <si>
    <t>Total Geral</t>
  </si>
  <si>
    <t>GE</t>
  </si>
  <si>
    <t>GM</t>
  </si>
  <si>
    <t>Valor</t>
  </si>
  <si>
    <t>Gestão</t>
  </si>
  <si>
    <t>Qtde.</t>
  </si>
  <si>
    <t>Massaranduba</t>
  </si>
  <si>
    <t>PPI Atual</t>
  </si>
  <si>
    <t>PPI Proposta</t>
  </si>
  <si>
    <t>Diferença
Proposta X Atual</t>
  </si>
  <si>
    <t>HOSPITAL MUNICIPAL JOAO SCHREIBER</t>
  </si>
  <si>
    <t>GE/SES</t>
  </si>
  <si>
    <t>Total Gestão Estadual SES</t>
  </si>
  <si>
    <t>Total Gestão Estadual</t>
  </si>
  <si>
    <t>Total Gestão Municipal</t>
  </si>
  <si>
    <t>Atualização PPI Hospitalar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</si>
</sst>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00\);_(* &quot;-&quot;????_);_(@_)"/>
    <numFmt numFmtId="182" formatCode="_(* #,##0.00000_);_(* \(#,##0.00000\);_(* &quot;-&quot;??_);_(@_)"/>
    <numFmt numFmtId="183" formatCode="0.000%"/>
    <numFmt numFmtId="184" formatCode="0.0000%"/>
    <numFmt numFmtId="185" formatCode="_(* #,##0.000_);_(* \(#,##0.000\);_(* &quot;-&quot;???_);_(@_)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#,##0.00;[Red]#,##0.00"/>
    <numFmt numFmtId="194" formatCode="#,##0.0"/>
    <numFmt numFmtId="195" formatCode="0_);\(0\)"/>
  </numFmts>
  <fonts count="41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43" fontId="0" fillId="33" borderId="0" xfId="56" applyFont="1" applyFill="1" applyAlignment="1">
      <alignment vertical="center"/>
    </xf>
    <xf numFmtId="0" fontId="4" fillId="33" borderId="0" xfId="0" applyFont="1" applyFill="1" applyBorder="1" applyAlignment="1">
      <alignment horizontal="left" vertical="center" indent="4"/>
    </xf>
    <xf numFmtId="0" fontId="5" fillId="33" borderId="0" xfId="0" applyFont="1" applyFill="1" applyBorder="1" applyAlignment="1">
      <alignment horizontal="left" vertical="center" indent="4"/>
    </xf>
    <xf numFmtId="0" fontId="0" fillId="34" borderId="10" xfId="56" applyNumberFormat="1" applyFont="1" applyFill="1" applyBorder="1" applyAlignment="1">
      <alignment horizontal="center" vertical="center"/>
    </xf>
    <xf numFmtId="0" fontId="0" fillId="34" borderId="10" xfId="56" applyNumberFormat="1" applyFont="1" applyFill="1" applyBorder="1" applyAlignment="1">
      <alignment vertical="center"/>
    </xf>
    <xf numFmtId="43" fontId="0" fillId="34" borderId="10" xfId="56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left" vertical="center"/>
    </xf>
    <xf numFmtId="172" fontId="0" fillId="33" borderId="0" xfId="56" applyNumberFormat="1" applyFont="1" applyFill="1" applyAlignment="1">
      <alignment vertical="center"/>
    </xf>
    <xf numFmtId="43" fontId="3" fillId="35" borderId="11" xfId="56" applyFont="1" applyFill="1" applyBorder="1" applyAlignment="1">
      <alignment horizontal="center" vertical="center"/>
    </xf>
    <xf numFmtId="43" fontId="0" fillId="34" borderId="10" xfId="59" applyFont="1" applyFill="1" applyBorder="1" applyAlignment="1">
      <alignment vertical="center"/>
    </xf>
    <xf numFmtId="172" fontId="3" fillId="35" borderId="11" xfId="56" applyNumberFormat="1" applyFont="1" applyFill="1" applyBorder="1" applyAlignment="1">
      <alignment vertical="center"/>
    </xf>
    <xf numFmtId="43" fontId="3" fillId="35" borderId="11" xfId="56" applyFont="1" applyFill="1" applyBorder="1" applyAlignment="1">
      <alignment vertical="center"/>
    </xf>
    <xf numFmtId="172" fontId="3" fillId="35" borderId="11" xfId="56" applyNumberFormat="1" applyFont="1" applyFill="1" applyBorder="1" applyAlignment="1">
      <alignment horizontal="center" vertical="center"/>
    </xf>
    <xf numFmtId="43" fontId="0" fillId="34" borderId="10" xfId="56" applyFont="1" applyFill="1" applyBorder="1" applyAlignment="1">
      <alignment horizontal="center" vertical="center" wrapText="1"/>
    </xf>
    <xf numFmtId="49" fontId="0" fillId="34" borderId="10" xfId="56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/>
    </xf>
    <xf numFmtId="49" fontId="0" fillId="34" borderId="12" xfId="0" applyNumberFormat="1" applyFont="1" applyFill="1" applyBorder="1" applyAlignment="1">
      <alignment horizontal="left" vertical="center"/>
    </xf>
    <xf numFmtId="0" fontId="0" fillId="34" borderId="13" xfId="0" applyFont="1" applyFill="1" applyBorder="1" applyAlignment="1">
      <alignment vertical="center"/>
    </xf>
    <xf numFmtId="43" fontId="0" fillId="34" borderId="10" xfId="56" applyFont="1" applyFill="1" applyBorder="1" applyAlignment="1">
      <alignment horizontal="center" vertical="center"/>
    </xf>
    <xf numFmtId="172" fontId="0" fillId="34" borderId="14" xfId="56" applyNumberFormat="1" applyFont="1" applyFill="1" applyBorder="1" applyAlignment="1">
      <alignment vertical="center"/>
    </xf>
    <xf numFmtId="43" fontId="0" fillId="34" borderId="14" xfId="56" applyFont="1" applyFill="1" applyBorder="1" applyAlignment="1">
      <alignment vertical="center"/>
    </xf>
    <xf numFmtId="172" fontId="0" fillId="34" borderId="10" xfId="56" applyNumberFormat="1" applyFont="1" applyFill="1" applyBorder="1" applyAlignment="1">
      <alignment vertical="center"/>
    </xf>
    <xf numFmtId="43" fontId="0" fillId="34" borderId="10" xfId="56" applyFont="1" applyFill="1" applyBorder="1" applyAlignment="1">
      <alignment vertical="center"/>
    </xf>
    <xf numFmtId="172" fontId="0" fillId="34" borderId="15" xfId="56" applyNumberFormat="1" applyFont="1" applyFill="1" applyBorder="1" applyAlignment="1">
      <alignment vertical="center"/>
    </xf>
    <xf numFmtId="43" fontId="0" fillId="34" borderId="15" xfId="56" applyFont="1" applyFill="1" applyBorder="1" applyAlignment="1">
      <alignment vertical="center"/>
    </xf>
    <xf numFmtId="172" fontId="3" fillId="35" borderId="16" xfId="56" applyNumberFormat="1" applyFont="1" applyFill="1" applyBorder="1" applyAlignment="1">
      <alignment horizontal="center" vertical="center"/>
    </xf>
    <xf numFmtId="172" fontId="3" fillId="35" borderId="17" xfId="56" applyNumberFormat="1" applyFont="1" applyFill="1" applyBorder="1" applyAlignment="1">
      <alignment horizontal="center" vertical="center"/>
    </xf>
    <xf numFmtId="43" fontId="3" fillId="35" borderId="18" xfId="56" applyFont="1" applyFill="1" applyBorder="1" applyAlignment="1">
      <alignment horizontal="center" vertical="center" wrapText="1"/>
    </xf>
    <xf numFmtId="172" fontId="3" fillId="35" borderId="18" xfId="56" applyNumberFormat="1" applyFont="1" applyFill="1" applyBorder="1" applyAlignment="1">
      <alignment horizontal="center" vertical="center"/>
    </xf>
    <xf numFmtId="172" fontId="3" fillId="35" borderId="19" xfId="56" applyNumberFormat="1" applyFont="1" applyFill="1" applyBorder="1" applyAlignment="1">
      <alignment horizontal="center" vertical="center"/>
    </xf>
    <xf numFmtId="43" fontId="3" fillId="35" borderId="19" xfId="56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left" vertical="center"/>
    </xf>
    <xf numFmtId="43" fontId="0" fillId="34" borderId="0" xfId="5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2" fontId="3" fillId="35" borderId="16" xfId="56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/>
    </xf>
    <xf numFmtId="43" fontId="0" fillId="34" borderId="15" xfId="56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43" fontId="0" fillId="34" borderId="14" xfId="56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43" fontId="0" fillId="34" borderId="20" xfId="56" applyFont="1" applyFill="1" applyBorder="1" applyAlignment="1">
      <alignment horizontal="center" vertical="center"/>
    </xf>
    <xf numFmtId="0" fontId="0" fillId="34" borderId="20" xfId="56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43" fontId="0" fillId="34" borderId="21" xfId="56" applyFont="1" applyFill="1" applyBorder="1" applyAlignment="1">
      <alignment horizontal="center" vertical="center"/>
    </xf>
    <xf numFmtId="0" fontId="0" fillId="34" borderId="21" xfId="56" applyNumberFormat="1" applyFont="1" applyFill="1" applyBorder="1" applyAlignment="1">
      <alignment horizontal="center" vertical="center"/>
    </xf>
    <xf numFmtId="43" fontId="0" fillId="34" borderId="21" xfId="59" applyFont="1" applyFill="1" applyBorder="1" applyAlignment="1">
      <alignment vertical="center"/>
    </xf>
    <xf numFmtId="172" fontId="0" fillId="34" borderId="21" xfId="56" applyNumberFormat="1" applyFont="1" applyFill="1" applyBorder="1" applyAlignment="1">
      <alignment vertical="center"/>
    </xf>
    <xf numFmtId="43" fontId="0" fillId="34" borderId="21" xfId="56" applyFont="1" applyFill="1" applyBorder="1" applyAlignment="1">
      <alignment vertical="center"/>
    </xf>
    <xf numFmtId="43" fontId="0" fillId="34" borderId="12" xfId="56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>
      <alignment horizontal="left" vertical="center"/>
    </xf>
    <xf numFmtId="49" fontId="0" fillId="34" borderId="15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43" fontId="0" fillId="34" borderId="13" xfId="56" applyFont="1" applyFill="1" applyBorder="1" applyAlignment="1">
      <alignment horizontal="center" vertical="center"/>
    </xf>
    <xf numFmtId="0" fontId="0" fillId="34" borderId="14" xfId="56" applyNumberFormat="1" applyFont="1" applyFill="1" applyBorder="1" applyAlignment="1">
      <alignment horizontal="center" vertical="center"/>
    </xf>
    <xf numFmtId="43" fontId="0" fillId="34" borderId="14" xfId="59" applyFont="1" applyFill="1" applyBorder="1" applyAlignment="1">
      <alignment vertical="center"/>
    </xf>
    <xf numFmtId="49" fontId="0" fillId="34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43" fontId="0" fillId="34" borderId="0" xfId="56" applyFont="1" applyFill="1" applyBorder="1" applyAlignment="1">
      <alignment horizontal="center" vertical="center"/>
    </xf>
    <xf numFmtId="0" fontId="0" fillId="34" borderId="0" xfId="56" applyNumberFormat="1" applyFont="1" applyFill="1" applyBorder="1" applyAlignment="1">
      <alignment horizontal="center" vertical="center"/>
    </xf>
    <xf numFmtId="43" fontId="0" fillId="33" borderId="0" xfId="56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2" fontId="23" fillId="33" borderId="0" xfId="56" applyNumberFormat="1" applyFont="1" applyFill="1" applyAlignment="1">
      <alignment horizontal="right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Separador de milhares 2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419100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66725" cy="419100"/>
        </a:xfrm>
        <a:prstGeom prst="rect">
          <a:avLst/>
        </a:prstGeom>
        <a:solidFill>
          <a:srgbClr val="FFFFFF"/>
        </a:solidFill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PageLayoutView="0" workbookViewId="0" topLeftCell="D1">
      <selection activeCell="E7" sqref="E7:E8"/>
    </sheetView>
  </sheetViews>
  <sheetFormatPr defaultColWidth="9.140625" defaultRowHeight="12.75"/>
  <cols>
    <col min="1" max="1" width="0.85546875" style="2" customWidth="1"/>
    <col min="2" max="2" width="23.57421875" style="1" bestFit="1" customWidth="1"/>
    <col min="3" max="3" width="9.28125" style="1" hidden="1" customWidth="1"/>
    <col min="4" max="4" width="9.140625" style="1" customWidth="1"/>
    <col min="5" max="5" width="44.57421875" style="1" customWidth="1"/>
    <col min="6" max="6" width="0.85546875" style="1" customWidth="1"/>
    <col min="7" max="7" width="7.7109375" style="10" customWidth="1"/>
    <col min="8" max="8" width="14.00390625" style="2" bestFit="1" customWidth="1"/>
    <col min="9" max="9" width="0.85546875" style="1" customWidth="1"/>
    <col min="10" max="10" width="7.7109375" style="10" customWidth="1"/>
    <col min="11" max="11" width="14.00390625" style="2" bestFit="1" customWidth="1"/>
    <col min="12" max="12" width="0.85546875" style="1" customWidth="1"/>
    <col min="13" max="13" width="7.00390625" style="10" bestFit="1" customWidth="1"/>
    <col min="14" max="14" width="13.57421875" style="2" bestFit="1" customWidth="1"/>
    <col min="15" max="16384" width="9.140625" style="1" customWidth="1"/>
  </cols>
  <sheetData>
    <row r="1" spans="1:14" ht="9" customHeight="1">
      <c r="A1" s="3" t="s">
        <v>0</v>
      </c>
      <c r="G1" s="66" t="s">
        <v>345</v>
      </c>
      <c r="H1" s="66"/>
      <c r="I1" s="66"/>
      <c r="J1" s="66"/>
      <c r="K1" s="66"/>
      <c r="L1" s="66"/>
      <c r="M1" s="66"/>
      <c r="N1" s="66"/>
    </row>
    <row r="2" spans="1:14" ht="9" customHeight="1">
      <c r="A2" s="3" t="s">
        <v>1</v>
      </c>
      <c r="G2" s="66"/>
      <c r="H2" s="66"/>
      <c r="I2" s="66"/>
      <c r="J2" s="66"/>
      <c r="K2" s="66"/>
      <c r="L2" s="66"/>
      <c r="M2" s="66"/>
      <c r="N2" s="66"/>
    </row>
    <row r="3" spans="1:14" ht="9" customHeight="1">
      <c r="A3" s="3" t="s">
        <v>2</v>
      </c>
      <c r="G3" s="66"/>
      <c r="H3" s="66"/>
      <c r="I3" s="66"/>
      <c r="J3" s="66"/>
      <c r="K3" s="66"/>
      <c r="L3" s="66"/>
      <c r="M3" s="66"/>
      <c r="N3" s="66"/>
    </row>
    <row r="4" spans="1:14" ht="9" customHeight="1">
      <c r="A4" s="4" t="s">
        <v>3</v>
      </c>
      <c r="G4" s="66"/>
      <c r="H4" s="66"/>
      <c r="I4" s="66"/>
      <c r="J4" s="66"/>
      <c r="K4" s="66"/>
      <c r="L4" s="66"/>
      <c r="M4" s="66"/>
      <c r="N4" s="66"/>
    </row>
    <row r="5" spans="6:14" ht="12.75" customHeight="1">
      <c r="F5" s="2"/>
      <c r="G5" s="66"/>
      <c r="H5" s="66"/>
      <c r="I5" s="66"/>
      <c r="J5" s="66"/>
      <c r="K5" s="66"/>
      <c r="L5" s="66"/>
      <c r="M5" s="66"/>
      <c r="N5" s="66"/>
    </row>
    <row r="6" ht="13.5" thickBot="1"/>
    <row r="7" spans="2:14" ht="25.5" customHeight="1" thickBot="1">
      <c r="B7" s="32" t="s">
        <v>324</v>
      </c>
      <c r="C7" s="31" t="s">
        <v>334</v>
      </c>
      <c r="D7" s="32" t="s">
        <v>325</v>
      </c>
      <c r="E7" s="32" t="s">
        <v>326</v>
      </c>
      <c r="G7" s="29" t="s">
        <v>337</v>
      </c>
      <c r="H7" s="30"/>
      <c r="J7" s="29" t="s">
        <v>338</v>
      </c>
      <c r="K7" s="30"/>
      <c r="M7" s="38" t="s">
        <v>339</v>
      </c>
      <c r="N7" s="30"/>
    </row>
    <row r="8" spans="2:14" ht="18" customHeight="1" thickBot="1">
      <c r="B8" s="33"/>
      <c r="C8" s="34"/>
      <c r="D8" s="33"/>
      <c r="E8" s="33"/>
      <c r="G8" s="15" t="s">
        <v>335</v>
      </c>
      <c r="H8" s="11" t="s">
        <v>333</v>
      </c>
      <c r="J8" s="15" t="s">
        <v>335</v>
      </c>
      <c r="K8" s="11" t="s">
        <v>333</v>
      </c>
      <c r="M8" s="15" t="s">
        <v>335</v>
      </c>
      <c r="N8" s="11" t="s">
        <v>333</v>
      </c>
    </row>
    <row r="9" spans="2:14" ht="16.5" customHeight="1">
      <c r="B9" s="8" t="s">
        <v>20</v>
      </c>
      <c r="C9" s="22" t="s">
        <v>341</v>
      </c>
      <c r="D9" s="18">
        <v>2691515</v>
      </c>
      <c r="E9" s="9" t="s">
        <v>21</v>
      </c>
      <c r="G9" s="25">
        <v>616.0833333333333</v>
      </c>
      <c r="H9" s="26">
        <v>512563.7125</v>
      </c>
      <c r="J9" s="25">
        <v>554.5833333333334</v>
      </c>
      <c r="K9" s="26">
        <v>461584.48833333334</v>
      </c>
      <c r="M9" s="25">
        <f>J9-G9</f>
        <v>-61.499999999999886</v>
      </c>
      <c r="N9" s="26">
        <f>K9-H9</f>
        <v>-50979.22416666668</v>
      </c>
    </row>
    <row r="10" spans="2:14" ht="16.5" customHeight="1">
      <c r="B10" s="8" t="s">
        <v>91</v>
      </c>
      <c r="C10" s="16" t="s">
        <v>341</v>
      </c>
      <c r="D10" s="9" t="s">
        <v>95</v>
      </c>
      <c r="E10" s="9" t="s">
        <v>96</v>
      </c>
      <c r="G10" s="25">
        <v>681.8333333333334</v>
      </c>
      <c r="H10" s="26">
        <v>559934.8825</v>
      </c>
      <c r="J10" s="25">
        <v>615.5</v>
      </c>
      <c r="K10" s="26">
        <v>500449.7274999999</v>
      </c>
      <c r="M10" s="25">
        <f>J10-G10</f>
        <v>-66.33333333333337</v>
      </c>
      <c r="N10" s="26">
        <f>K10-H10</f>
        <v>-59485.15500000003</v>
      </c>
    </row>
    <row r="11" spans="2:14" ht="16.5" customHeight="1">
      <c r="B11" s="8" t="s">
        <v>91</v>
      </c>
      <c r="C11" s="16" t="s">
        <v>341</v>
      </c>
      <c r="D11" s="9" t="s">
        <v>99</v>
      </c>
      <c r="E11" s="9" t="s">
        <v>100</v>
      </c>
      <c r="G11" s="25">
        <v>278.75000000000006</v>
      </c>
      <c r="H11" s="26">
        <v>254499.93</v>
      </c>
      <c r="J11" s="25">
        <v>286.91666666666663</v>
      </c>
      <c r="K11" s="26">
        <v>241112.4325</v>
      </c>
      <c r="M11" s="25">
        <f>J11-G11</f>
        <v>8.166666666666572</v>
      </c>
      <c r="N11" s="26">
        <f>K11-H11</f>
        <v>-13387.497499999998</v>
      </c>
    </row>
    <row r="12" spans="2:14" ht="16.5" customHeight="1">
      <c r="B12" s="8" t="s">
        <v>91</v>
      </c>
      <c r="C12" s="22" t="s">
        <v>341</v>
      </c>
      <c r="D12" s="9" t="s">
        <v>101</v>
      </c>
      <c r="E12" s="9" t="s">
        <v>102</v>
      </c>
      <c r="G12" s="25">
        <v>209.58333333333334</v>
      </c>
      <c r="H12" s="26">
        <v>127558.50333333334</v>
      </c>
      <c r="J12" s="25">
        <v>222.08333333333334</v>
      </c>
      <c r="K12" s="26">
        <v>130548.51666666668</v>
      </c>
      <c r="M12" s="25">
        <f>J12-G12</f>
        <v>12.5</v>
      </c>
      <c r="N12" s="26">
        <f>K12-H12</f>
        <v>2990.013333333336</v>
      </c>
    </row>
    <row r="13" spans="2:14" ht="16.5" customHeight="1">
      <c r="B13" s="8" t="s">
        <v>91</v>
      </c>
      <c r="C13" s="22" t="s">
        <v>341</v>
      </c>
      <c r="D13" s="18">
        <v>2664879</v>
      </c>
      <c r="E13" s="9" t="s">
        <v>327</v>
      </c>
      <c r="G13" s="25">
        <v>249.25</v>
      </c>
      <c r="H13" s="26">
        <v>250032.94249999998</v>
      </c>
      <c r="J13" s="25">
        <v>246.08333333333331</v>
      </c>
      <c r="K13" s="26">
        <v>215097.2825</v>
      </c>
      <c r="M13" s="25">
        <f>J13-G13</f>
        <v>-3.1666666666666856</v>
      </c>
      <c r="N13" s="26">
        <f>K13-H13</f>
        <v>-34935.659999999974</v>
      </c>
    </row>
    <row r="14" spans="2:14" ht="16.5" customHeight="1">
      <c r="B14" s="8" t="s">
        <v>91</v>
      </c>
      <c r="C14" s="22" t="s">
        <v>341</v>
      </c>
      <c r="D14" s="18">
        <v>2691841</v>
      </c>
      <c r="E14" s="9" t="s">
        <v>92</v>
      </c>
      <c r="G14" s="25">
        <v>732.2500000000001</v>
      </c>
      <c r="H14" s="26">
        <v>1314415.1391666667</v>
      </c>
      <c r="J14" s="25">
        <v>887.5</v>
      </c>
      <c r="K14" s="26">
        <v>1383412.2383333324</v>
      </c>
      <c r="M14" s="25">
        <f>J14-G14</f>
        <v>155.2499999999999</v>
      </c>
      <c r="N14" s="26">
        <f>K14-H14</f>
        <v>68997.09916666569</v>
      </c>
    </row>
    <row r="15" spans="2:14" ht="16.5" customHeight="1">
      <c r="B15" s="8" t="s">
        <v>91</v>
      </c>
      <c r="C15" s="22" t="s">
        <v>341</v>
      </c>
      <c r="D15" s="18">
        <v>2691868</v>
      </c>
      <c r="E15" s="9" t="s">
        <v>94</v>
      </c>
      <c r="G15" s="25">
        <v>727.25</v>
      </c>
      <c r="H15" s="26">
        <v>658705.2008333333</v>
      </c>
      <c r="J15" s="25">
        <v>717.0833333333334</v>
      </c>
      <c r="K15" s="26">
        <v>623059.2416666666</v>
      </c>
      <c r="M15" s="25">
        <f>J15-G15</f>
        <v>-10.166666666666629</v>
      </c>
      <c r="N15" s="26">
        <f>K15-H15</f>
        <v>-35645.959166666726</v>
      </c>
    </row>
    <row r="16" spans="2:14" ht="16.5" customHeight="1">
      <c r="B16" s="8" t="s">
        <v>91</v>
      </c>
      <c r="C16" s="22" t="s">
        <v>341</v>
      </c>
      <c r="D16" s="18">
        <v>3157245</v>
      </c>
      <c r="E16" s="9" t="s">
        <v>93</v>
      </c>
      <c r="G16" s="25">
        <v>820.25</v>
      </c>
      <c r="H16" s="26">
        <v>1040528.000833333</v>
      </c>
      <c r="J16" s="25">
        <v>819.8333333333333</v>
      </c>
      <c r="K16" s="26">
        <v>1096628.7358333336</v>
      </c>
      <c r="M16" s="25">
        <f>J16-G16</f>
        <v>-0.41666666666674246</v>
      </c>
      <c r="N16" s="26">
        <f>K16-H16</f>
        <v>56100.73500000057</v>
      </c>
    </row>
    <row r="17" spans="2:14" ht="16.5" customHeight="1">
      <c r="B17" s="8" t="s">
        <v>115</v>
      </c>
      <c r="C17" s="22" t="s">
        <v>341</v>
      </c>
      <c r="D17" s="18">
        <v>2691884</v>
      </c>
      <c r="E17" s="9" t="s">
        <v>116</v>
      </c>
      <c r="G17" s="25">
        <v>355.08333333333337</v>
      </c>
      <c r="H17" s="26">
        <v>190316.08583333335</v>
      </c>
      <c r="J17" s="25">
        <v>383.3333333333333</v>
      </c>
      <c r="K17" s="26">
        <v>209999.33916666664</v>
      </c>
      <c r="M17" s="25">
        <f>J17-G17</f>
        <v>28.249999999999943</v>
      </c>
      <c r="N17" s="26">
        <f>K17-H17</f>
        <v>19683.253333333298</v>
      </c>
    </row>
    <row r="18" spans="2:14" ht="16.5" customHeight="1">
      <c r="B18" s="8" t="s">
        <v>156</v>
      </c>
      <c r="C18" s="22" t="s">
        <v>341</v>
      </c>
      <c r="D18" s="18">
        <v>2436450</v>
      </c>
      <c r="E18" s="9" t="s">
        <v>157</v>
      </c>
      <c r="G18" s="25">
        <v>797.0833333333333</v>
      </c>
      <c r="H18" s="26">
        <v>1939070.6025</v>
      </c>
      <c r="J18" s="25">
        <v>741.5</v>
      </c>
      <c r="K18" s="26">
        <v>1818292.2791666668</v>
      </c>
      <c r="M18" s="25">
        <f>J18-G18</f>
        <v>-55.58333333333326</v>
      </c>
      <c r="N18" s="26">
        <f>K18-H18</f>
        <v>-120778.32333333325</v>
      </c>
    </row>
    <row r="19" spans="2:14" ht="16.5" customHeight="1">
      <c r="B19" s="8" t="s">
        <v>156</v>
      </c>
      <c r="C19" s="22" t="s">
        <v>341</v>
      </c>
      <c r="D19" s="18">
        <v>2436477</v>
      </c>
      <c r="E19" s="9" t="s">
        <v>160</v>
      </c>
      <c r="G19" s="25">
        <v>753.5833333333334</v>
      </c>
      <c r="H19" s="26">
        <v>739106.2108333333</v>
      </c>
      <c r="J19" s="25">
        <v>683</v>
      </c>
      <c r="K19" s="26">
        <v>661984.715</v>
      </c>
      <c r="M19" s="25">
        <f>J19-G19</f>
        <v>-70.58333333333337</v>
      </c>
      <c r="N19" s="26">
        <f>K19-H19</f>
        <v>-77121.49583333335</v>
      </c>
    </row>
    <row r="20" spans="2:14" ht="16.5" customHeight="1">
      <c r="B20" s="8" t="s">
        <v>156</v>
      </c>
      <c r="C20" s="22" t="s">
        <v>341</v>
      </c>
      <c r="D20" s="18">
        <v>6048692</v>
      </c>
      <c r="E20" s="9" t="s">
        <v>159</v>
      </c>
      <c r="G20" s="25">
        <v>538.8333333333334</v>
      </c>
      <c r="H20" s="26">
        <v>1014433.5499999997</v>
      </c>
      <c r="J20" s="25">
        <v>588.4166666666667</v>
      </c>
      <c r="K20" s="26">
        <v>943703.543333333</v>
      </c>
      <c r="M20" s="25">
        <f>J20-G20</f>
        <v>49.58333333333337</v>
      </c>
      <c r="N20" s="26">
        <f>K20-H20</f>
        <v>-70730.00666666671</v>
      </c>
    </row>
    <row r="21" spans="2:14" ht="16.5" customHeight="1">
      <c r="B21" s="8" t="s">
        <v>162</v>
      </c>
      <c r="C21" s="22" t="s">
        <v>341</v>
      </c>
      <c r="D21" s="18">
        <v>2504332</v>
      </c>
      <c r="E21" s="9" t="s">
        <v>164</v>
      </c>
      <c r="G21" s="25">
        <v>744</v>
      </c>
      <c r="H21" s="26">
        <v>838052.1816666666</v>
      </c>
      <c r="J21" s="25">
        <v>715</v>
      </c>
      <c r="K21" s="26">
        <v>902056.6633333332</v>
      </c>
      <c r="M21" s="25">
        <f>J21-G21</f>
        <v>-29</v>
      </c>
      <c r="N21" s="26">
        <f>K21-H21</f>
        <v>64004.48166666657</v>
      </c>
    </row>
    <row r="22" spans="2:14" ht="16.5" customHeight="1">
      <c r="B22" s="8" t="s">
        <v>177</v>
      </c>
      <c r="C22" s="22" t="s">
        <v>341</v>
      </c>
      <c r="D22" s="18">
        <v>2379341</v>
      </c>
      <c r="E22" s="9" t="s">
        <v>179</v>
      </c>
      <c r="G22" s="25">
        <v>158.83333333333334</v>
      </c>
      <c r="H22" s="26">
        <v>216196.15916666668</v>
      </c>
      <c r="J22" s="25">
        <v>184.41666666666666</v>
      </c>
      <c r="K22" s="26">
        <v>234366.33666666667</v>
      </c>
      <c r="M22" s="25">
        <f>J22-G22</f>
        <v>25.583333333333314</v>
      </c>
      <c r="N22" s="26">
        <f>K22-H22</f>
        <v>18170.17749999999</v>
      </c>
    </row>
    <row r="23" spans="2:14" ht="16.5" customHeight="1">
      <c r="B23" s="8" t="s">
        <v>267</v>
      </c>
      <c r="C23" s="22" t="s">
        <v>341</v>
      </c>
      <c r="D23" s="18">
        <v>2302969</v>
      </c>
      <c r="E23" s="9" t="s">
        <v>268</v>
      </c>
      <c r="G23" s="25">
        <v>371.75</v>
      </c>
      <c r="H23" s="26">
        <v>1781892.0691666668</v>
      </c>
      <c r="J23" s="25">
        <v>370.8333333333333</v>
      </c>
      <c r="K23" s="26">
        <v>1884720.1941666666</v>
      </c>
      <c r="M23" s="25">
        <f>J23-G23</f>
        <v>-0.9166666666666856</v>
      </c>
      <c r="N23" s="26">
        <f>K23-H23</f>
        <v>102828.12499999977</v>
      </c>
    </row>
    <row r="24" spans="2:14" ht="16.5" customHeight="1">
      <c r="B24" s="8" t="s">
        <v>267</v>
      </c>
      <c r="C24" s="22" t="s">
        <v>341</v>
      </c>
      <c r="D24" s="18">
        <v>2555646</v>
      </c>
      <c r="E24" s="9" t="s">
        <v>269</v>
      </c>
      <c r="G24" s="25">
        <v>1396.5833333333333</v>
      </c>
      <c r="H24" s="26">
        <v>1694008.2541666662</v>
      </c>
      <c r="J24" s="25">
        <v>1310</v>
      </c>
      <c r="K24" s="26">
        <v>1678181.585833333</v>
      </c>
      <c r="M24" s="25">
        <f>J24-G24</f>
        <v>-86.58333333333326</v>
      </c>
      <c r="N24" s="26">
        <f>K24-H24</f>
        <v>-15826.668333333218</v>
      </c>
    </row>
    <row r="25" spans="2:14" ht="16.5" customHeight="1">
      <c r="B25" s="8" t="s">
        <v>267</v>
      </c>
      <c r="C25" s="22" t="s">
        <v>341</v>
      </c>
      <c r="D25" s="18">
        <v>2706369</v>
      </c>
      <c r="E25" s="9" t="s">
        <v>270</v>
      </c>
      <c r="G25" s="25">
        <v>280.25</v>
      </c>
      <c r="H25" s="26">
        <v>244256.96666666667</v>
      </c>
      <c r="J25" s="25">
        <v>288.5</v>
      </c>
      <c r="K25" s="26">
        <v>250423.1133333333</v>
      </c>
      <c r="M25" s="25">
        <f>J25-G25</f>
        <v>8.25</v>
      </c>
      <c r="N25" s="26">
        <f>K25-H25</f>
        <v>6166.146666666638</v>
      </c>
    </row>
    <row r="26" spans="2:14" ht="16.5" customHeight="1">
      <c r="B26" s="8" t="s">
        <v>280</v>
      </c>
      <c r="C26" s="22" t="s">
        <v>341</v>
      </c>
      <c r="D26" s="17">
        <v>6683134</v>
      </c>
      <c r="E26" s="12" t="s">
        <v>281</v>
      </c>
      <c r="G26" s="25">
        <v>517.5</v>
      </c>
      <c r="H26" s="26">
        <v>493641.3366666667</v>
      </c>
      <c r="J26" s="25">
        <v>548.5833333333334</v>
      </c>
      <c r="K26" s="26">
        <v>503072.11583333334</v>
      </c>
      <c r="M26" s="25">
        <f>J26-G26</f>
        <v>31.08333333333337</v>
      </c>
      <c r="N26" s="26">
        <f>K26-H26</f>
        <v>9430.779166666616</v>
      </c>
    </row>
    <row r="27" spans="2:14" ht="16.5" customHeight="1" thickBot="1">
      <c r="B27" s="8" t="s">
        <v>282</v>
      </c>
      <c r="C27" s="22" t="s">
        <v>341</v>
      </c>
      <c r="D27" s="18">
        <v>2302950</v>
      </c>
      <c r="E27" s="9" t="s">
        <v>283</v>
      </c>
      <c r="G27" s="25">
        <v>30.666666666666668</v>
      </c>
      <c r="H27" s="26">
        <v>40828.723333333335</v>
      </c>
      <c r="J27" s="25">
        <v>39.5</v>
      </c>
      <c r="K27" s="26">
        <v>49697.973333333335</v>
      </c>
      <c r="M27" s="25">
        <f>J27-G27</f>
        <v>8.833333333333332</v>
      </c>
      <c r="N27" s="26">
        <f>K27-H27</f>
        <v>8869.25</v>
      </c>
    </row>
    <row r="28" spans="2:14" ht="20.25" customHeight="1" thickBot="1">
      <c r="B28" s="43"/>
      <c r="C28" s="44"/>
      <c r="D28" s="45"/>
      <c r="E28" s="15" t="s">
        <v>342</v>
      </c>
      <c r="G28" s="13">
        <f>SUM(G9:G27)</f>
        <v>10259.416666666664</v>
      </c>
      <c r="H28" s="14">
        <f>SUM(H9:H27)</f>
        <v>13910040.451666666</v>
      </c>
      <c r="J28" s="13">
        <f>SUM(J9:J27)</f>
        <v>10202.666666666666</v>
      </c>
      <c r="K28" s="14">
        <f>SUM(K9:K27)</f>
        <v>13788390.522499995</v>
      </c>
      <c r="M28" s="13">
        <f>J28-G28</f>
        <v>-56.74999999999818</v>
      </c>
      <c r="N28" s="14">
        <f>K28-H28</f>
        <v>-121649.92916667089</v>
      </c>
    </row>
    <row r="29" spans="2:14" ht="13.5" thickBot="1">
      <c r="B29" s="46"/>
      <c r="C29" s="47"/>
      <c r="D29" s="48"/>
      <c r="E29" s="49"/>
      <c r="G29" s="50"/>
      <c r="H29" s="51"/>
      <c r="J29" s="50"/>
      <c r="K29" s="51"/>
      <c r="M29" s="50"/>
      <c r="N29" s="51"/>
    </row>
    <row r="30" spans="2:14" ht="16.5" customHeight="1">
      <c r="B30" s="19" t="s">
        <v>4</v>
      </c>
      <c r="C30" s="52" t="s">
        <v>331</v>
      </c>
      <c r="D30" s="53">
        <v>2410834</v>
      </c>
      <c r="E30" s="20" t="s">
        <v>5</v>
      </c>
      <c r="G30" s="23">
        <v>118.25</v>
      </c>
      <c r="H30" s="24">
        <v>57621.82</v>
      </c>
      <c r="J30" s="23">
        <v>123.25</v>
      </c>
      <c r="K30" s="24">
        <v>55667.21583333333</v>
      </c>
      <c r="M30" s="23">
        <f>J30-G30</f>
        <v>5</v>
      </c>
      <c r="N30" s="24">
        <f>K30-H30</f>
        <v>-1954.6041666666715</v>
      </c>
    </row>
    <row r="31" spans="2:14" ht="16.5" customHeight="1">
      <c r="B31" s="8" t="s">
        <v>6</v>
      </c>
      <c r="C31" s="22" t="s">
        <v>331</v>
      </c>
      <c r="D31" s="18">
        <v>2377160</v>
      </c>
      <c r="E31" s="9" t="s">
        <v>7</v>
      </c>
      <c r="G31" s="25">
        <v>26.583333333333332</v>
      </c>
      <c r="H31" s="26">
        <v>14931.419166666667</v>
      </c>
      <c r="J31" s="25">
        <v>29.583333333333332</v>
      </c>
      <c r="K31" s="26">
        <v>15813.619166666665</v>
      </c>
      <c r="M31" s="25">
        <f>J31-G31</f>
        <v>3</v>
      </c>
      <c r="N31" s="26">
        <f>K31-H31</f>
        <v>882.1999999999989</v>
      </c>
    </row>
    <row r="32" spans="2:14" ht="16.5" customHeight="1">
      <c r="B32" s="8" t="s">
        <v>8</v>
      </c>
      <c r="C32" s="22" t="s">
        <v>331</v>
      </c>
      <c r="D32" s="18">
        <v>2380188</v>
      </c>
      <c r="E32" s="9" t="s">
        <v>9</v>
      </c>
      <c r="G32" s="25">
        <v>64.25</v>
      </c>
      <c r="H32" s="26">
        <v>23065.338333333333</v>
      </c>
      <c r="J32" s="25">
        <v>60.166666666666664</v>
      </c>
      <c r="K32" s="26">
        <v>21582.892499999998</v>
      </c>
      <c r="M32" s="25">
        <f>J32-G32</f>
        <v>-4.083333333333336</v>
      </c>
      <c r="N32" s="26">
        <f>K32-H32</f>
        <v>-1482.445833333335</v>
      </c>
    </row>
    <row r="33" spans="2:14" ht="16.5" customHeight="1">
      <c r="B33" s="8" t="s">
        <v>10</v>
      </c>
      <c r="C33" s="22" t="s">
        <v>331</v>
      </c>
      <c r="D33" s="18">
        <v>2418630</v>
      </c>
      <c r="E33" s="9" t="s">
        <v>11</v>
      </c>
      <c r="G33" s="25">
        <v>47.083333333333336</v>
      </c>
      <c r="H33" s="26">
        <v>17005.96</v>
      </c>
      <c r="J33" s="25">
        <v>59.916666666666664</v>
      </c>
      <c r="K33" s="26">
        <v>23848.992499999997</v>
      </c>
      <c r="M33" s="25">
        <f>J33-G33</f>
        <v>12.833333333333329</v>
      </c>
      <c r="N33" s="26">
        <f>K33-H33</f>
        <v>6843.0324999999975</v>
      </c>
    </row>
    <row r="34" spans="2:14" ht="16.5" customHeight="1">
      <c r="B34" s="8" t="s">
        <v>12</v>
      </c>
      <c r="C34" s="22" t="s">
        <v>331</v>
      </c>
      <c r="D34" s="18">
        <v>2418304</v>
      </c>
      <c r="E34" s="9" t="s">
        <v>13</v>
      </c>
      <c r="G34" s="25">
        <v>93.16666666666667</v>
      </c>
      <c r="H34" s="26">
        <v>46125.47666666666</v>
      </c>
      <c r="J34" s="25">
        <v>58.25</v>
      </c>
      <c r="K34" s="26">
        <v>28908.28</v>
      </c>
      <c r="M34" s="25">
        <f>J34-G34</f>
        <v>-34.91666666666667</v>
      </c>
      <c r="N34" s="26">
        <f>K34-H34</f>
        <v>-17217.196666666663</v>
      </c>
    </row>
    <row r="35" spans="2:14" ht="16.5" customHeight="1">
      <c r="B35" s="8" t="s">
        <v>14</v>
      </c>
      <c r="C35" s="22" t="s">
        <v>331</v>
      </c>
      <c r="D35" s="18">
        <v>2300435</v>
      </c>
      <c r="E35" s="9" t="s">
        <v>15</v>
      </c>
      <c r="G35" s="25">
        <v>79.83333333333333</v>
      </c>
      <c r="H35" s="26">
        <v>40515.25833333333</v>
      </c>
      <c r="J35" s="25">
        <v>108.33333333333333</v>
      </c>
      <c r="K35" s="26">
        <v>44829.2475</v>
      </c>
      <c r="M35" s="25">
        <f>J35-G35</f>
        <v>28.5</v>
      </c>
      <c r="N35" s="26">
        <f>K35-H35</f>
        <v>4313.989166666666</v>
      </c>
    </row>
    <row r="36" spans="2:14" ht="16.5" customHeight="1">
      <c r="B36" s="8" t="s">
        <v>16</v>
      </c>
      <c r="C36" s="22" t="s">
        <v>331</v>
      </c>
      <c r="D36" s="18">
        <v>2691574</v>
      </c>
      <c r="E36" s="9" t="s">
        <v>17</v>
      </c>
      <c r="G36" s="25">
        <v>44.166666666666664</v>
      </c>
      <c r="H36" s="26">
        <v>18500.224166666667</v>
      </c>
      <c r="J36" s="25">
        <v>56.333333333333336</v>
      </c>
      <c r="K36" s="26">
        <v>20850.854166666668</v>
      </c>
      <c r="M36" s="25">
        <f>J36-G36</f>
        <v>12.166666666666671</v>
      </c>
      <c r="N36" s="26">
        <f>K36-H36</f>
        <v>2350.630000000001</v>
      </c>
    </row>
    <row r="37" spans="2:14" ht="16.5" customHeight="1">
      <c r="B37" s="8" t="s">
        <v>18</v>
      </c>
      <c r="C37" s="22" t="s">
        <v>331</v>
      </c>
      <c r="D37" s="18">
        <v>2691493</v>
      </c>
      <c r="E37" s="9" t="s">
        <v>19</v>
      </c>
      <c r="G37" s="25">
        <v>6.583333333333333</v>
      </c>
      <c r="H37" s="26">
        <v>2953.1425</v>
      </c>
      <c r="J37" s="25">
        <v>12</v>
      </c>
      <c r="K37" s="26">
        <v>5610.0225</v>
      </c>
      <c r="M37" s="25">
        <f>J37-G37</f>
        <v>5.416666666666667</v>
      </c>
      <c r="N37" s="26">
        <f>K37-H37</f>
        <v>2656.88</v>
      </c>
    </row>
    <row r="38" spans="2:14" ht="16.5" customHeight="1">
      <c r="B38" s="8" t="s">
        <v>22</v>
      </c>
      <c r="C38" s="22" t="s">
        <v>331</v>
      </c>
      <c r="D38" s="18">
        <v>2550938</v>
      </c>
      <c r="E38" s="9" t="s">
        <v>23</v>
      </c>
      <c r="G38" s="25">
        <v>55.333333333333336</v>
      </c>
      <c r="H38" s="26">
        <v>23855.877500000002</v>
      </c>
      <c r="J38" s="25">
        <v>63.75</v>
      </c>
      <c r="K38" s="26">
        <v>26921.745</v>
      </c>
      <c r="M38" s="25">
        <f>J38-G38</f>
        <v>8.416666666666664</v>
      </c>
      <c r="N38" s="26">
        <f>K38-H38</f>
        <v>3065.8674999999967</v>
      </c>
    </row>
    <row r="39" spans="2:14" ht="16.5" customHeight="1">
      <c r="B39" s="8" t="s">
        <v>24</v>
      </c>
      <c r="C39" s="22" t="s">
        <v>331</v>
      </c>
      <c r="D39" s="18">
        <v>2302780</v>
      </c>
      <c r="E39" s="9" t="s">
        <v>25</v>
      </c>
      <c r="G39" s="25">
        <v>96.91666666666667</v>
      </c>
      <c r="H39" s="26">
        <v>8836.719166666668</v>
      </c>
      <c r="J39" s="25">
        <v>75.91666666666667</v>
      </c>
      <c r="K39" s="26">
        <v>6573.760833333334</v>
      </c>
      <c r="M39" s="25">
        <f>J39-G39</f>
        <v>-21</v>
      </c>
      <c r="N39" s="26">
        <f>K39-H39</f>
        <v>-2262.958333333334</v>
      </c>
    </row>
    <row r="40" spans="2:14" ht="16.5" customHeight="1">
      <c r="B40" s="8" t="s">
        <v>35</v>
      </c>
      <c r="C40" s="22" t="s">
        <v>331</v>
      </c>
      <c r="D40" s="18">
        <v>2665085</v>
      </c>
      <c r="E40" s="9" t="s">
        <v>36</v>
      </c>
      <c r="G40" s="25">
        <v>44.25</v>
      </c>
      <c r="H40" s="26">
        <v>21702.140833333335</v>
      </c>
      <c r="J40" s="25">
        <v>52.833333333333336</v>
      </c>
      <c r="K40" s="26">
        <v>26308.793333333335</v>
      </c>
      <c r="M40" s="25">
        <f>J40-G40</f>
        <v>8.583333333333336</v>
      </c>
      <c r="N40" s="26">
        <f>K40-H40</f>
        <v>4606.6525</v>
      </c>
    </row>
    <row r="41" spans="2:14" ht="16.5" customHeight="1">
      <c r="B41" s="8" t="s">
        <v>37</v>
      </c>
      <c r="C41" s="22" t="s">
        <v>331</v>
      </c>
      <c r="D41" s="18">
        <v>2665883</v>
      </c>
      <c r="E41" s="9" t="s">
        <v>38</v>
      </c>
      <c r="G41" s="25">
        <v>220.66666666666666</v>
      </c>
      <c r="H41" s="26">
        <v>123831.86666666665</v>
      </c>
      <c r="J41" s="25">
        <v>196.25</v>
      </c>
      <c r="K41" s="26">
        <v>112915.605</v>
      </c>
      <c r="M41" s="25">
        <f>J41-G41</f>
        <v>-24.416666666666657</v>
      </c>
      <c r="N41" s="26">
        <f>K41-H41</f>
        <v>-10916.261666666658</v>
      </c>
    </row>
    <row r="42" spans="2:14" ht="16.5" customHeight="1">
      <c r="B42" s="8" t="s">
        <v>42</v>
      </c>
      <c r="C42" s="22" t="s">
        <v>331</v>
      </c>
      <c r="D42" s="18">
        <v>2301830</v>
      </c>
      <c r="E42" s="9" t="s">
        <v>43</v>
      </c>
      <c r="G42" s="25">
        <v>423.58333333333337</v>
      </c>
      <c r="H42" s="26">
        <v>527849.0733333334</v>
      </c>
      <c r="J42" s="25">
        <v>447.8333333333333</v>
      </c>
      <c r="K42" s="26">
        <v>594749.4366666666</v>
      </c>
      <c r="M42" s="25">
        <f>J42-G42</f>
        <v>24.249999999999943</v>
      </c>
      <c r="N42" s="26">
        <f>K42-H42</f>
        <v>66900.36333333328</v>
      </c>
    </row>
    <row r="43" spans="2:14" ht="16.5" customHeight="1">
      <c r="B43" s="8" t="s">
        <v>44</v>
      </c>
      <c r="C43" s="22" t="s">
        <v>331</v>
      </c>
      <c r="D43" s="18">
        <v>2538083</v>
      </c>
      <c r="E43" s="9" t="s">
        <v>45</v>
      </c>
      <c r="G43" s="25">
        <v>32.583333333333336</v>
      </c>
      <c r="H43" s="26">
        <v>15593.754166666666</v>
      </c>
      <c r="J43" s="25">
        <v>22.583333333333332</v>
      </c>
      <c r="K43" s="26">
        <v>11093.179166666667</v>
      </c>
      <c r="M43" s="25">
        <f>J43-G43</f>
        <v>-10.000000000000004</v>
      </c>
      <c r="N43" s="26">
        <f>K43-H43</f>
        <v>-4500.574999999999</v>
      </c>
    </row>
    <row r="44" spans="2:14" ht="16.5" customHeight="1">
      <c r="B44" s="8" t="s">
        <v>46</v>
      </c>
      <c r="C44" s="22" t="s">
        <v>331</v>
      </c>
      <c r="D44" s="18">
        <v>2691523</v>
      </c>
      <c r="E44" s="9" t="s">
        <v>47</v>
      </c>
      <c r="G44" s="25">
        <v>2.9166666666666665</v>
      </c>
      <c r="H44" s="26">
        <v>1370.3716666666667</v>
      </c>
      <c r="J44" s="25">
        <v>8.75</v>
      </c>
      <c r="K44" s="26">
        <v>4009.8525000000004</v>
      </c>
      <c r="M44" s="25">
        <f>J44-G44</f>
        <v>5.833333333333334</v>
      </c>
      <c r="N44" s="26">
        <f>K44-H44</f>
        <v>2639.480833333334</v>
      </c>
    </row>
    <row r="45" spans="2:14" ht="16.5" customHeight="1">
      <c r="B45" s="8" t="s">
        <v>48</v>
      </c>
      <c r="C45" s="22" t="s">
        <v>331</v>
      </c>
      <c r="D45" s="18">
        <v>2664992</v>
      </c>
      <c r="E45" s="9" t="s">
        <v>49</v>
      </c>
      <c r="G45" s="25">
        <v>34.5</v>
      </c>
      <c r="H45" s="26">
        <v>16626.73</v>
      </c>
      <c r="J45" s="25">
        <v>29.25</v>
      </c>
      <c r="K45" s="26">
        <v>14069.639166666668</v>
      </c>
      <c r="M45" s="25">
        <f>J45-G45</f>
        <v>-5.25</v>
      </c>
      <c r="N45" s="26">
        <f>K45-H45</f>
        <v>-2557.090833333332</v>
      </c>
    </row>
    <row r="46" spans="2:14" ht="16.5" customHeight="1">
      <c r="B46" s="8" t="s">
        <v>50</v>
      </c>
      <c r="C46" s="22" t="s">
        <v>331</v>
      </c>
      <c r="D46" s="18">
        <v>2691477</v>
      </c>
      <c r="E46" s="9" t="s">
        <v>51</v>
      </c>
      <c r="G46" s="25">
        <v>42.25</v>
      </c>
      <c r="H46" s="26">
        <v>19083.4375</v>
      </c>
      <c r="J46" s="25">
        <v>42.416666666666664</v>
      </c>
      <c r="K46" s="26">
        <v>17809.638333333332</v>
      </c>
      <c r="M46" s="25">
        <f>J46-G46</f>
        <v>0.1666666666666643</v>
      </c>
      <c r="N46" s="26">
        <f>K46-H46</f>
        <v>-1273.7991666666676</v>
      </c>
    </row>
    <row r="47" spans="2:14" ht="16.5" customHeight="1">
      <c r="B47" s="8" t="s">
        <v>52</v>
      </c>
      <c r="C47" s="22" t="s">
        <v>331</v>
      </c>
      <c r="D47" s="18">
        <v>2537850</v>
      </c>
      <c r="E47" s="9" t="s">
        <v>53</v>
      </c>
      <c r="G47" s="25">
        <v>79.66666666666667</v>
      </c>
      <c r="H47" s="26">
        <v>35105.735</v>
      </c>
      <c r="J47" s="25">
        <v>81.08333333333333</v>
      </c>
      <c r="K47" s="26">
        <v>34486.56416666667</v>
      </c>
      <c r="M47" s="25">
        <f>J47-G47</f>
        <v>1.4166666666666572</v>
      </c>
      <c r="N47" s="26">
        <f>K47-H47</f>
        <v>-619.1708333333299</v>
      </c>
    </row>
    <row r="48" spans="2:14" ht="16.5" customHeight="1">
      <c r="B48" s="8" t="s">
        <v>54</v>
      </c>
      <c r="C48" s="22" t="s">
        <v>331</v>
      </c>
      <c r="D48" s="18">
        <v>2379767</v>
      </c>
      <c r="E48" s="9" t="s">
        <v>55</v>
      </c>
      <c r="G48" s="25">
        <v>202.75</v>
      </c>
      <c r="H48" s="26">
        <v>106312.43333333333</v>
      </c>
      <c r="J48" s="25">
        <v>207.16666666666666</v>
      </c>
      <c r="K48" s="26">
        <v>102942.42166666668</v>
      </c>
      <c r="M48" s="25">
        <f>J48-G48</f>
        <v>4.416666666666657</v>
      </c>
      <c r="N48" s="26">
        <f>K48-H48</f>
        <v>-3370.011666666658</v>
      </c>
    </row>
    <row r="49" spans="2:14" ht="16.5" customHeight="1">
      <c r="B49" s="8" t="s">
        <v>60</v>
      </c>
      <c r="C49" s="22" t="s">
        <v>331</v>
      </c>
      <c r="D49" s="18">
        <v>2380331</v>
      </c>
      <c r="E49" s="9" t="s">
        <v>61</v>
      </c>
      <c r="G49" s="25">
        <v>125.66666666666667</v>
      </c>
      <c r="H49" s="26">
        <v>49244.107500000006</v>
      </c>
      <c r="J49" s="25">
        <v>107.5</v>
      </c>
      <c r="K49" s="26">
        <v>43935.75916666666</v>
      </c>
      <c r="M49" s="25">
        <f>J49-G49</f>
        <v>-18.16666666666667</v>
      </c>
      <c r="N49" s="26">
        <f>K49-H49</f>
        <v>-5308.348333333342</v>
      </c>
    </row>
    <row r="50" spans="2:14" ht="16.5" customHeight="1">
      <c r="B50" s="8" t="s">
        <v>64</v>
      </c>
      <c r="C50" s="22" t="s">
        <v>331</v>
      </c>
      <c r="D50" s="18">
        <v>2553163</v>
      </c>
      <c r="E50" s="9" t="s">
        <v>65</v>
      </c>
      <c r="G50" s="25">
        <v>90.08333333333333</v>
      </c>
      <c r="H50" s="26">
        <v>46694.45166666667</v>
      </c>
      <c r="J50" s="25">
        <v>82.08333333333333</v>
      </c>
      <c r="K50" s="26">
        <v>43458.25666666667</v>
      </c>
      <c r="M50" s="25">
        <f>J50-G50</f>
        <v>-8</v>
      </c>
      <c r="N50" s="26">
        <f>K50-H50</f>
        <v>-3236.1949999999997</v>
      </c>
    </row>
    <row r="51" spans="2:14" ht="16.5" customHeight="1">
      <c r="B51" s="8" t="s">
        <v>71</v>
      </c>
      <c r="C51" s="22" t="s">
        <v>331</v>
      </c>
      <c r="D51" s="18">
        <v>2537958</v>
      </c>
      <c r="E51" s="9" t="s">
        <v>72</v>
      </c>
      <c r="G51" s="25">
        <v>46</v>
      </c>
      <c r="H51" s="26">
        <v>25829.790833333333</v>
      </c>
      <c r="J51" s="25">
        <v>40.833333333333336</v>
      </c>
      <c r="K51" s="26">
        <v>18855.105</v>
      </c>
      <c r="M51" s="25">
        <f>J51-G51</f>
        <v>-5.166666666666664</v>
      </c>
      <c r="N51" s="26">
        <f>K51-H51</f>
        <v>-6974.685833333333</v>
      </c>
    </row>
    <row r="52" spans="2:14" ht="16.5" customHeight="1">
      <c r="B52" s="8" t="s">
        <v>79</v>
      </c>
      <c r="C52" s="22" t="s">
        <v>331</v>
      </c>
      <c r="D52" s="18">
        <v>2626667</v>
      </c>
      <c r="E52" s="9" t="s">
        <v>80</v>
      </c>
      <c r="G52" s="25">
        <v>91.66666666666667</v>
      </c>
      <c r="H52" s="26">
        <v>39243.2275</v>
      </c>
      <c r="J52" s="25">
        <v>88.08333333333333</v>
      </c>
      <c r="K52" s="26">
        <v>44143.11583333334</v>
      </c>
      <c r="M52" s="25">
        <f>J52-G52</f>
        <v>-3.583333333333343</v>
      </c>
      <c r="N52" s="26">
        <f>K52-H52</f>
        <v>4899.888333333336</v>
      </c>
    </row>
    <row r="53" spans="2:14" ht="16.5" customHeight="1">
      <c r="B53" s="8" t="s">
        <v>81</v>
      </c>
      <c r="C53" s="22" t="s">
        <v>331</v>
      </c>
      <c r="D53" s="18">
        <v>2302101</v>
      </c>
      <c r="E53" s="9" t="s">
        <v>82</v>
      </c>
      <c r="G53" s="25">
        <v>487.4166666666667</v>
      </c>
      <c r="H53" s="26">
        <v>562246.5325</v>
      </c>
      <c r="J53" s="25">
        <v>492.9166666666667</v>
      </c>
      <c r="K53" s="26">
        <v>584362.815</v>
      </c>
      <c r="M53" s="25">
        <f>J53-G53</f>
        <v>5.5</v>
      </c>
      <c r="N53" s="26">
        <f>K53-H53</f>
        <v>22116.282499999972</v>
      </c>
    </row>
    <row r="54" spans="2:14" ht="16.5" customHeight="1">
      <c r="B54" s="8" t="s">
        <v>83</v>
      </c>
      <c r="C54" s="22" t="s">
        <v>331</v>
      </c>
      <c r="D54" s="18">
        <v>2378876</v>
      </c>
      <c r="E54" s="9" t="s">
        <v>84</v>
      </c>
      <c r="G54" s="25">
        <v>22.166666666666668</v>
      </c>
      <c r="H54" s="26">
        <v>9109.68</v>
      </c>
      <c r="J54" s="25">
        <v>45.583333333333336</v>
      </c>
      <c r="K54" s="26">
        <v>17963.188333333335</v>
      </c>
      <c r="M54" s="25">
        <f>J54-G54</f>
        <v>23.416666666666668</v>
      </c>
      <c r="N54" s="26">
        <f>K54-H54</f>
        <v>8853.508333333335</v>
      </c>
    </row>
    <row r="55" spans="2:14" ht="16.5" customHeight="1">
      <c r="B55" s="8" t="s">
        <v>87</v>
      </c>
      <c r="C55" s="22" t="s">
        <v>331</v>
      </c>
      <c r="D55" s="18">
        <v>2707470</v>
      </c>
      <c r="E55" s="9" t="s">
        <v>88</v>
      </c>
      <c r="G55" s="25">
        <v>30.166666666666668</v>
      </c>
      <c r="H55" s="26">
        <v>23299.20583333333</v>
      </c>
      <c r="J55" s="25">
        <v>0</v>
      </c>
      <c r="K55" s="26">
        <v>0</v>
      </c>
      <c r="M55" s="25">
        <f>J55-G55</f>
        <v>-30.166666666666668</v>
      </c>
      <c r="N55" s="26">
        <f>K55-H55</f>
        <v>-23299.20583333333</v>
      </c>
    </row>
    <row r="56" spans="2:14" ht="16.5" customHeight="1">
      <c r="B56" s="8" t="s">
        <v>89</v>
      </c>
      <c r="C56" s="22" t="s">
        <v>331</v>
      </c>
      <c r="D56" s="18">
        <v>2652099</v>
      </c>
      <c r="E56" s="9" t="s">
        <v>90</v>
      </c>
      <c r="G56" s="25">
        <v>88.16666666666667</v>
      </c>
      <c r="H56" s="26">
        <v>45512.29833333333</v>
      </c>
      <c r="J56" s="25">
        <v>119.66666666666667</v>
      </c>
      <c r="K56" s="26">
        <v>54257.973333333335</v>
      </c>
      <c r="M56" s="25">
        <f>J56-G56</f>
        <v>31.5</v>
      </c>
      <c r="N56" s="26">
        <f>K56-H56</f>
        <v>8745.675000000003</v>
      </c>
    </row>
    <row r="57" spans="2:14" ht="16.5" customHeight="1">
      <c r="B57" s="8" t="s">
        <v>103</v>
      </c>
      <c r="C57" s="22" t="s">
        <v>331</v>
      </c>
      <c r="D57" s="5">
        <v>7274351</v>
      </c>
      <c r="E57" s="12" t="s">
        <v>104</v>
      </c>
      <c r="G57" s="25">
        <v>154.41666666666666</v>
      </c>
      <c r="H57" s="26">
        <v>82015.42666666667</v>
      </c>
      <c r="J57" s="25">
        <v>134.25</v>
      </c>
      <c r="K57" s="26">
        <v>66069.14333333333</v>
      </c>
      <c r="M57" s="25">
        <f>J57-G57</f>
        <v>-20.166666666666657</v>
      </c>
      <c r="N57" s="26">
        <f>K57-H57</f>
        <v>-15946.28333333334</v>
      </c>
    </row>
    <row r="58" spans="2:14" ht="16.5" customHeight="1">
      <c r="B58" s="8" t="s">
        <v>107</v>
      </c>
      <c r="C58" s="22" t="s">
        <v>331</v>
      </c>
      <c r="D58" s="18">
        <v>2378116</v>
      </c>
      <c r="E58" s="9" t="s">
        <v>108</v>
      </c>
      <c r="G58" s="25">
        <v>47.25</v>
      </c>
      <c r="H58" s="26">
        <v>17499.125</v>
      </c>
      <c r="J58" s="25">
        <v>40.916666666666664</v>
      </c>
      <c r="K58" s="26">
        <v>17212.593333333334</v>
      </c>
      <c r="M58" s="25">
        <f>J58-G58</f>
        <v>-6.333333333333336</v>
      </c>
      <c r="N58" s="26">
        <f>K58-H58</f>
        <v>-286.53166666666584</v>
      </c>
    </row>
    <row r="59" spans="2:14" ht="16.5" customHeight="1">
      <c r="B59" s="8" t="s">
        <v>111</v>
      </c>
      <c r="C59" s="22" t="s">
        <v>331</v>
      </c>
      <c r="D59" s="18">
        <v>2378175</v>
      </c>
      <c r="E59" s="9" t="s">
        <v>112</v>
      </c>
      <c r="G59" s="25">
        <v>41.583333333333336</v>
      </c>
      <c r="H59" s="26">
        <v>19729.129166666666</v>
      </c>
      <c r="J59" s="25">
        <v>79.66666666666667</v>
      </c>
      <c r="K59" s="26">
        <v>36016.405</v>
      </c>
      <c r="M59" s="25">
        <f>J59-G59</f>
        <v>38.083333333333336</v>
      </c>
      <c r="N59" s="26">
        <f>K59-H59</f>
        <v>16287.275833333333</v>
      </c>
    </row>
    <row r="60" spans="2:14" ht="16.5" customHeight="1">
      <c r="B60" s="8" t="s">
        <v>113</v>
      </c>
      <c r="C60" s="22" t="s">
        <v>331</v>
      </c>
      <c r="D60" s="18">
        <v>2379953</v>
      </c>
      <c r="E60" s="9" t="s">
        <v>114</v>
      </c>
      <c r="G60" s="25">
        <v>15</v>
      </c>
      <c r="H60" s="26">
        <v>11475.470000000001</v>
      </c>
      <c r="J60" s="25">
        <v>23.916666666666668</v>
      </c>
      <c r="K60" s="26">
        <v>19983.203333333335</v>
      </c>
      <c r="M60" s="25">
        <f>J60-G60</f>
        <v>8.916666666666668</v>
      </c>
      <c r="N60" s="26">
        <f>K60-H60</f>
        <v>8507.733333333334</v>
      </c>
    </row>
    <row r="61" spans="2:14" ht="16.5" customHeight="1">
      <c r="B61" s="8" t="s">
        <v>117</v>
      </c>
      <c r="C61" s="22" t="s">
        <v>331</v>
      </c>
      <c r="D61" s="18">
        <v>2420015</v>
      </c>
      <c r="E61" s="9" t="s">
        <v>118</v>
      </c>
      <c r="G61" s="25">
        <v>277.5</v>
      </c>
      <c r="H61" s="26">
        <v>174326.19916666666</v>
      </c>
      <c r="J61" s="25">
        <v>325.0833333333333</v>
      </c>
      <c r="K61" s="26">
        <v>184044.18666666668</v>
      </c>
      <c r="M61" s="25">
        <f>J61-G61</f>
        <v>47.583333333333314</v>
      </c>
      <c r="N61" s="26">
        <f>K61-H61</f>
        <v>9717.987500000017</v>
      </c>
    </row>
    <row r="62" spans="2:14" ht="16.5" customHeight="1">
      <c r="B62" s="8" t="s">
        <v>119</v>
      </c>
      <c r="C62" s="22" t="s">
        <v>331</v>
      </c>
      <c r="D62" s="18">
        <v>2691531</v>
      </c>
      <c r="E62" s="9" t="s">
        <v>120</v>
      </c>
      <c r="G62" s="25">
        <v>17.833333333333332</v>
      </c>
      <c r="H62" s="26">
        <v>7777.220833333333</v>
      </c>
      <c r="J62" s="25">
        <v>3.3333333333333335</v>
      </c>
      <c r="K62" s="26">
        <v>1400.3641666666665</v>
      </c>
      <c r="M62" s="25">
        <f>J62-G62</f>
        <v>-14.499999999999998</v>
      </c>
      <c r="N62" s="26">
        <f>K62-H62</f>
        <v>-6376.856666666667</v>
      </c>
    </row>
    <row r="63" spans="2:14" ht="16.5" customHeight="1">
      <c r="B63" s="8" t="s">
        <v>127</v>
      </c>
      <c r="C63" s="22" t="s">
        <v>331</v>
      </c>
      <c r="D63" s="18">
        <v>2691507</v>
      </c>
      <c r="E63" s="9" t="s">
        <v>128</v>
      </c>
      <c r="G63" s="25">
        <v>14.166666666666666</v>
      </c>
      <c r="H63" s="26">
        <v>6630.741666666666</v>
      </c>
      <c r="J63" s="25">
        <v>19.083333333333332</v>
      </c>
      <c r="K63" s="26">
        <v>8812.4825</v>
      </c>
      <c r="M63" s="25">
        <f>J63-G63</f>
        <v>4.916666666666666</v>
      </c>
      <c r="N63" s="26">
        <f>K63-H63</f>
        <v>2181.740833333334</v>
      </c>
    </row>
    <row r="64" spans="2:14" ht="16.5" customHeight="1">
      <c r="B64" s="8" t="s">
        <v>129</v>
      </c>
      <c r="C64" s="22" t="s">
        <v>331</v>
      </c>
      <c r="D64" s="18">
        <v>2378183</v>
      </c>
      <c r="E64" s="9" t="s">
        <v>130</v>
      </c>
      <c r="G64" s="25">
        <v>50.166666666666664</v>
      </c>
      <c r="H64" s="26">
        <v>21734.231666666667</v>
      </c>
      <c r="J64" s="25">
        <v>51.5</v>
      </c>
      <c r="K64" s="26">
        <v>22063.428333333333</v>
      </c>
      <c r="M64" s="25">
        <f>J64-G64</f>
        <v>1.3333333333333357</v>
      </c>
      <c r="N64" s="26">
        <f>K64-H64</f>
        <v>329.1966666666667</v>
      </c>
    </row>
    <row r="65" spans="2:14" ht="16.5" customHeight="1">
      <c r="B65" s="8" t="s">
        <v>131</v>
      </c>
      <c r="C65" s="22" t="s">
        <v>331</v>
      </c>
      <c r="D65" s="5">
        <v>6249604</v>
      </c>
      <c r="E65" s="12" t="s">
        <v>122</v>
      </c>
      <c r="G65" s="25">
        <v>12.5</v>
      </c>
      <c r="H65" s="26">
        <v>6171.8425</v>
      </c>
      <c r="J65" s="25">
        <v>15</v>
      </c>
      <c r="K65" s="26">
        <v>8311.775833333333</v>
      </c>
      <c r="M65" s="25">
        <f>J65-G65</f>
        <v>2.5</v>
      </c>
      <c r="N65" s="26">
        <f>K65-H65</f>
        <v>2139.9333333333334</v>
      </c>
    </row>
    <row r="66" spans="2:14" ht="16.5" customHeight="1">
      <c r="B66" s="8" t="s">
        <v>132</v>
      </c>
      <c r="C66" s="22" t="s">
        <v>331</v>
      </c>
      <c r="D66" s="18">
        <v>2557975</v>
      </c>
      <c r="E66" s="9" t="s">
        <v>133</v>
      </c>
      <c r="G66" s="25">
        <v>76.66666666666667</v>
      </c>
      <c r="H66" s="26">
        <v>71947.78166666666</v>
      </c>
      <c r="J66" s="25">
        <v>87.25</v>
      </c>
      <c r="K66" s="26">
        <v>73572.175</v>
      </c>
      <c r="M66" s="25">
        <f>J66-G66</f>
        <v>10.583333333333329</v>
      </c>
      <c r="N66" s="26">
        <f>K66-H66</f>
        <v>1624.3933333333407</v>
      </c>
    </row>
    <row r="67" spans="2:14" ht="16.5" customHeight="1">
      <c r="B67" s="8" t="s">
        <v>136</v>
      </c>
      <c r="C67" s="22" t="s">
        <v>331</v>
      </c>
      <c r="D67" s="18">
        <v>2691566</v>
      </c>
      <c r="E67" s="9" t="s">
        <v>137</v>
      </c>
      <c r="G67" s="25">
        <v>35.083333333333336</v>
      </c>
      <c r="H67" s="26">
        <v>16344.51</v>
      </c>
      <c r="J67" s="25">
        <v>34.833333333333336</v>
      </c>
      <c r="K67" s="26">
        <v>15934.274166666668</v>
      </c>
      <c r="M67" s="25">
        <f>J67-G67</f>
        <v>-0.25</v>
      </c>
      <c r="N67" s="26">
        <f>K67-H67</f>
        <v>-410.23583333333227</v>
      </c>
    </row>
    <row r="68" spans="2:14" ht="16.5" customHeight="1">
      <c r="B68" s="8" t="s">
        <v>144</v>
      </c>
      <c r="C68" s="22" t="s">
        <v>331</v>
      </c>
      <c r="D68" s="18">
        <v>5749018</v>
      </c>
      <c r="E68" s="9" t="s">
        <v>145</v>
      </c>
      <c r="G68" s="25">
        <v>134.16666666666666</v>
      </c>
      <c r="H68" s="26">
        <v>59959.675833333335</v>
      </c>
      <c r="J68" s="25">
        <v>138</v>
      </c>
      <c r="K68" s="26">
        <v>83892.49333333333</v>
      </c>
      <c r="M68" s="25">
        <f>J68-G68</f>
        <v>3.833333333333343</v>
      </c>
      <c r="N68" s="26">
        <f>K68-H68</f>
        <v>23932.817499999997</v>
      </c>
    </row>
    <row r="69" spans="2:14" ht="16.5" customHeight="1">
      <c r="B69" s="8" t="s">
        <v>146</v>
      </c>
      <c r="C69" s="22" t="s">
        <v>331</v>
      </c>
      <c r="D69" s="18">
        <v>2377829</v>
      </c>
      <c r="E69" s="9" t="s">
        <v>147</v>
      </c>
      <c r="G69" s="25">
        <v>255.41666666666666</v>
      </c>
      <c r="H69" s="26">
        <v>314153.0025</v>
      </c>
      <c r="J69" s="25">
        <v>239.25</v>
      </c>
      <c r="K69" s="26">
        <v>311561.2658333333</v>
      </c>
      <c r="M69" s="25">
        <f>J69-G69</f>
        <v>-16.166666666666657</v>
      </c>
      <c r="N69" s="26">
        <f>K69-H69</f>
        <v>-2591.736666666693</v>
      </c>
    </row>
    <row r="70" spans="2:14" ht="16.5" customHeight="1">
      <c r="B70" s="8" t="s">
        <v>148</v>
      </c>
      <c r="C70" s="22" t="s">
        <v>331</v>
      </c>
      <c r="D70" s="18">
        <v>2299836</v>
      </c>
      <c r="E70" s="9" t="s">
        <v>25</v>
      </c>
      <c r="G70" s="25">
        <v>49.75</v>
      </c>
      <c r="H70" s="26">
        <v>21798.621666666666</v>
      </c>
      <c r="J70" s="25">
        <v>50.25</v>
      </c>
      <c r="K70" s="26">
        <v>21660.090833333332</v>
      </c>
      <c r="M70" s="25">
        <f>J70-G70</f>
        <v>0.5</v>
      </c>
      <c r="N70" s="26">
        <f>K70-H70</f>
        <v>-138.53083333333416</v>
      </c>
    </row>
    <row r="71" spans="2:14" ht="16.5" customHeight="1">
      <c r="B71" s="8" t="s">
        <v>149</v>
      </c>
      <c r="C71" s="22" t="s">
        <v>331</v>
      </c>
      <c r="D71" s="18">
        <v>2550962</v>
      </c>
      <c r="E71" s="9" t="s">
        <v>150</v>
      </c>
      <c r="G71" s="25">
        <v>72.58333333333333</v>
      </c>
      <c r="H71" s="26">
        <v>38374.45333333333</v>
      </c>
      <c r="J71" s="25">
        <v>69.58333333333333</v>
      </c>
      <c r="K71" s="26">
        <v>38081.21</v>
      </c>
      <c r="M71" s="25">
        <f>J71-G71</f>
        <v>-3</v>
      </c>
      <c r="N71" s="26">
        <f>K71-H71</f>
        <v>-293.243333333332</v>
      </c>
    </row>
    <row r="72" spans="2:14" ht="16.5" customHeight="1">
      <c r="B72" s="8" t="s">
        <v>154</v>
      </c>
      <c r="C72" s="22" t="s">
        <v>331</v>
      </c>
      <c r="D72" s="18">
        <v>2560771</v>
      </c>
      <c r="E72" s="9" t="s">
        <v>155</v>
      </c>
      <c r="G72" s="25">
        <v>691.9166666666666</v>
      </c>
      <c r="H72" s="26">
        <v>1539973.9908333332</v>
      </c>
      <c r="J72" s="25">
        <v>683.0833333333335</v>
      </c>
      <c r="K72" s="26">
        <v>1550102.6416666664</v>
      </c>
      <c r="M72" s="25">
        <f>J72-G72</f>
        <v>-8.833333333333144</v>
      </c>
      <c r="N72" s="26">
        <f>K72-H72</f>
        <v>10128.650833333144</v>
      </c>
    </row>
    <row r="73" spans="2:14" ht="16.5" customHeight="1">
      <c r="B73" s="8" t="s">
        <v>170</v>
      </c>
      <c r="C73" s="22" t="s">
        <v>331</v>
      </c>
      <c r="D73" s="18">
        <v>2691833</v>
      </c>
      <c r="E73" s="9" t="s">
        <v>171</v>
      </c>
      <c r="G73" s="25">
        <v>54</v>
      </c>
      <c r="H73" s="26">
        <v>14204.929166666667</v>
      </c>
      <c r="J73" s="25">
        <v>104.83333333333333</v>
      </c>
      <c r="K73" s="26">
        <v>27698.492499999997</v>
      </c>
      <c r="M73" s="25">
        <f>J73-G73</f>
        <v>50.83333333333333</v>
      </c>
      <c r="N73" s="26">
        <f>K73-H73</f>
        <v>13493.56333333333</v>
      </c>
    </row>
    <row r="74" spans="2:14" ht="16.5" customHeight="1">
      <c r="B74" s="8" t="s">
        <v>172</v>
      </c>
      <c r="C74" s="22" t="s">
        <v>331</v>
      </c>
      <c r="D74" s="18">
        <v>2691876</v>
      </c>
      <c r="E74" s="9" t="s">
        <v>173</v>
      </c>
      <c r="G74" s="25">
        <v>41.833333333333336</v>
      </c>
      <c r="H74" s="26">
        <v>38656.708333333336</v>
      </c>
      <c r="J74" s="25">
        <v>50</v>
      </c>
      <c r="K74" s="26">
        <v>40105.916666666664</v>
      </c>
      <c r="M74" s="25">
        <f>J74-G74</f>
        <v>8.166666666666664</v>
      </c>
      <c r="N74" s="26">
        <f>K74-H74</f>
        <v>1449.2083333333285</v>
      </c>
    </row>
    <row r="75" spans="2:14" ht="16.5" customHeight="1">
      <c r="B75" s="8" t="s">
        <v>176</v>
      </c>
      <c r="C75" s="22" t="s">
        <v>331</v>
      </c>
      <c r="D75" s="18">
        <v>2300184</v>
      </c>
      <c r="E75" s="9" t="s">
        <v>25</v>
      </c>
      <c r="G75" s="25">
        <v>94.41666666666667</v>
      </c>
      <c r="H75" s="26">
        <v>74705.9575</v>
      </c>
      <c r="J75" s="25">
        <v>97.5</v>
      </c>
      <c r="K75" s="26">
        <v>74500.94166666667</v>
      </c>
      <c r="M75" s="25">
        <f>J75-G75</f>
        <v>3.0833333333333286</v>
      </c>
      <c r="N75" s="26">
        <f>K75-H75</f>
        <v>-205.01583333333838</v>
      </c>
    </row>
    <row r="76" spans="2:14" ht="16.5" customHeight="1">
      <c r="B76" s="8" t="s">
        <v>177</v>
      </c>
      <c r="C76" s="22" t="s">
        <v>331</v>
      </c>
      <c r="D76" s="18">
        <v>2379333</v>
      </c>
      <c r="E76" s="9" t="s">
        <v>178</v>
      </c>
      <c r="G76" s="25">
        <v>252</v>
      </c>
      <c r="H76" s="26">
        <v>335422.82166666666</v>
      </c>
      <c r="J76" s="25">
        <v>251.5</v>
      </c>
      <c r="K76" s="26">
        <v>379349.6283333333</v>
      </c>
      <c r="M76" s="25">
        <f>J76-G76</f>
        <v>-0.5</v>
      </c>
      <c r="N76" s="26">
        <f>K76-H76</f>
        <v>43926.80666666664</v>
      </c>
    </row>
    <row r="77" spans="2:14" ht="16.5" customHeight="1">
      <c r="B77" s="8" t="s">
        <v>182</v>
      </c>
      <c r="C77" s="22" t="s">
        <v>331</v>
      </c>
      <c r="D77" s="18">
        <v>2538180</v>
      </c>
      <c r="E77" s="9" t="s">
        <v>183</v>
      </c>
      <c r="G77" s="25">
        <v>223.58333333333334</v>
      </c>
      <c r="H77" s="26">
        <v>232690.53416666668</v>
      </c>
      <c r="J77" s="25">
        <v>204.16666666666666</v>
      </c>
      <c r="K77" s="26">
        <v>212162.46666666665</v>
      </c>
      <c r="M77" s="25">
        <f>J77-G77</f>
        <v>-19.416666666666686</v>
      </c>
      <c r="N77" s="26">
        <f>K77-H77</f>
        <v>-20528.067500000034</v>
      </c>
    </row>
    <row r="78" spans="2:14" ht="16.5" customHeight="1">
      <c r="B78" s="8" t="s">
        <v>184</v>
      </c>
      <c r="C78" s="22" t="s">
        <v>331</v>
      </c>
      <c r="D78" s="18">
        <v>2305534</v>
      </c>
      <c r="E78" s="9" t="s">
        <v>185</v>
      </c>
      <c r="G78" s="25">
        <v>102.41666666666667</v>
      </c>
      <c r="H78" s="26">
        <v>65306.35999999999</v>
      </c>
      <c r="J78" s="25">
        <v>64.75</v>
      </c>
      <c r="K78" s="26">
        <v>35575.20166666667</v>
      </c>
      <c r="M78" s="25">
        <f>J78-G78</f>
        <v>-37.66666666666667</v>
      </c>
      <c r="N78" s="26">
        <f>K78-H78</f>
        <v>-29731.158333333326</v>
      </c>
    </row>
    <row r="79" spans="2:14" ht="16.5" customHeight="1">
      <c r="B79" s="8" t="s">
        <v>186</v>
      </c>
      <c r="C79" s="22" t="s">
        <v>331</v>
      </c>
      <c r="D79" s="18">
        <v>2553066</v>
      </c>
      <c r="E79" s="9" t="s">
        <v>187</v>
      </c>
      <c r="G79" s="25">
        <v>28.666666666666668</v>
      </c>
      <c r="H79" s="26">
        <v>15705.895833333334</v>
      </c>
      <c r="J79" s="25">
        <v>46.333333333333336</v>
      </c>
      <c r="K79" s="26">
        <v>31119.790833333333</v>
      </c>
      <c r="M79" s="25">
        <f>J79-G79</f>
        <v>17.666666666666668</v>
      </c>
      <c r="N79" s="26">
        <f>K79-H79</f>
        <v>15413.894999999999</v>
      </c>
    </row>
    <row r="80" spans="2:14" ht="16.5" customHeight="1">
      <c r="B80" s="8" t="s">
        <v>188</v>
      </c>
      <c r="C80" s="22" t="s">
        <v>331</v>
      </c>
      <c r="D80" s="18">
        <v>2378108</v>
      </c>
      <c r="E80" s="9" t="s">
        <v>189</v>
      </c>
      <c r="G80" s="25">
        <v>46.416666666666664</v>
      </c>
      <c r="H80" s="26">
        <v>35778.725</v>
      </c>
      <c r="J80" s="25">
        <v>47.333333333333336</v>
      </c>
      <c r="K80" s="26">
        <v>34954.37416666667</v>
      </c>
      <c r="M80" s="25">
        <f>J80-G80</f>
        <v>0.9166666666666714</v>
      </c>
      <c r="N80" s="26">
        <f>K80-H80</f>
        <v>-824.3508333333302</v>
      </c>
    </row>
    <row r="81" spans="2:14" ht="16.5" customHeight="1">
      <c r="B81" s="8" t="s">
        <v>190</v>
      </c>
      <c r="C81" s="22" t="s">
        <v>331</v>
      </c>
      <c r="D81" s="18">
        <v>2663422</v>
      </c>
      <c r="E81" s="9" t="s">
        <v>191</v>
      </c>
      <c r="G81" s="25">
        <v>57.666666666666664</v>
      </c>
      <c r="H81" s="26">
        <v>58685.385833333334</v>
      </c>
      <c r="J81" s="25">
        <v>65.58333333333333</v>
      </c>
      <c r="K81" s="26">
        <v>72075.5775</v>
      </c>
      <c r="M81" s="25">
        <f>J81-G81</f>
        <v>7.916666666666664</v>
      </c>
      <c r="N81" s="26">
        <f>K81-H81</f>
        <v>13390.191666666666</v>
      </c>
    </row>
    <row r="82" spans="2:14" ht="16.5" customHeight="1">
      <c r="B82" s="8" t="s">
        <v>192</v>
      </c>
      <c r="C82" s="22" t="s">
        <v>331</v>
      </c>
      <c r="D82" s="18">
        <v>2419378</v>
      </c>
      <c r="E82" s="9" t="s">
        <v>193</v>
      </c>
      <c r="G82" s="25">
        <v>187.75</v>
      </c>
      <c r="H82" s="26">
        <v>98206.82</v>
      </c>
      <c r="J82" s="25">
        <v>199.16666666666666</v>
      </c>
      <c r="K82" s="26">
        <v>119497.24583333333</v>
      </c>
      <c r="M82" s="25">
        <f>J82-G82</f>
        <v>11.416666666666657</v>
      </c>
      <c r="N82" s="26">
        <f>K82-H82</f>
        <v>21290.425833333327</v>
      </c>
    </row>
    <row r="83" spans="2:14" ht="16.5" customHeight="1">
      <c r="B83" s="8" t="s">
        <v>196</v>
      </c>
      <c r="C83" s="22" t="s">
        <v>331</v>
      </c>
      <c r="D83" s="18">
        <v>2538148</v>
      </c>
      <c r="E83" s="9" t="s">
        <v>197</v>
      </c>
      <c r="G83" s="25">
        <v>43</v>
      </c>
      <c r="H83" s="26">
        <v>16310.751666666665</v>
      </c>
      <c r="J83" s="25">
        <v>43.25</v>
      </c>
      <c r="K83" s="26">
        <v>16215.131666666666</v>
      </c>
      <c r="M83" s="25">
        <f>J83-G83</f>
        <v>0.25</v>
      </c>
      <c r="N83" s="26">
        <f>K83-H83</f>
        <v>-95.61999999999898</v>
      </c>
    </row>
    <row r="84" spans="2:14" ht="16.5" customHeight="1">
      <c r="B84" s="8" t="s">
        <v>198</v>
      </c>
      <c r="C84" s="22" t="s">
        <v>331</v>
      </c>
      <c r="D84" s="18">
        <v>2778831</v>
      </c>
      <c r="E84" s="9" t="s">
        <v>199</v>
      </c>
      <c r="G84" s="25">
        <v>126.25</v>
      </c>
      <c r="H84" s="26">
        <v>89223.575</v>
      </c>
      <c r="J84" s="25">
        <v>79.41666666666667</v>
      </c>
      <c r="K84" s="26">
        <v>73735.94916666667</v>
      </c>
      <c r="M84" s="25">
        <f>J84-G84</f>
        <v>-46.83333333333333</v>
      </c>
      <c r="N84" s="26">
        <f>K84-H84</f>
        <v>-15487.625833333324</v>
      </c>
    </row>
    <row r="85" spans="2:14" ht="16.5" customHeight="1">
      <c r="B85" s="8" t="s">
        <v>200</v>
      </c>
      <c r="C85" s="22" t="s">
        <v>331</v>
      </c>
      <c r="D85" s="18">
        <v>2691558</v>
      </c>
      <c r="E85" s="9" t="s">
        <v>201</v>
      </c>
      <c r="G85" s="25">
        <v>110.75</v>
      </c>
      <c r="H85" s="26">
        <v>45899.10833333334</v>
      </c>
      <c r="J85" s="25">
        <v>14.75</v>
      </c>
      <c r="K85" s="26">
        <v>6123.5408333333335</v>
      </c>
      <c r="M85" s="25">
        <f>J85-G85</f>
        <v>-96</v>
      </c>
      <c r="N85" s="26">
        <f>K85-H85</f>
        <v>-39775.567500000005</v>
      </c>
    </row>
    <row r="86" spans="2:14" ht="16.5" customHeight="1">
      <c r="B86" s="8" t="s">
        <v>204</v>
      </c>
      <c r="C86" s="22" t="s">
        <v>331</v>
      </c>
      <c r="D86" s="18">
        <v>2300486</v>
      </c>
      <c r="E86" s="9" t="s">
        <v>205</v>
      </c>
      <c r="G86" s="25">
        <v>63.25</v>
      </c>
      <c r="H86" s="26">
        <v>28097.985</v>
      </c>
      <c r="J86" s="25">
        <v>58.583333333333336</v>
      </c>
      <c r="K86" s="26">
        <v>25416.88</v>
      </c>
      <c r="M86" s="25">
        <f>J86-G86</f>
        <v>-4.666666666666664</v>
      </c>
      <c r="N86" s="26">
        <f>K86-H86</f>
        <v>-2681.1049999999996</v>
      </c>
    </row>
    <row r="87" spans="2:14" ht="16.5" customHeight="1">
      <c r="B87" s="8" t="s">
        <v>206</v>
      </c>
      <c r="C87" s="22" t="s">
        <v>331</v>
      </c>
      <c r="D87" s="18">
        <v>2378213</v>
      </c>
      <c r="E87" s="9" t="s">
        <v>207</v>
      </c>
      <c r="G87" s="25">
        <v>176.91666666666666</v>
      </c>
      <c r="H87" s="26">
        <v>66709.15916666666</v>
      </c>
      <c r="J87" s="25">
        <v>187.58333333333334</v>
      </c>
      <c r="K87" s="26">
        <v>71765.05583333333</v>
      </c>
      <c r="M87" s="25">
        <f>J87-G87</f>
        <v>10.666666666666686</v>
      </c>
      <c r="N87" s="26">
        <f>K87-H87</f>
        <v>5055.896666666667</v>
      </c>
    </row>
    <row r="88" spans="2:14" ht="16.5" customHeight="1">
      <c r="B88" s="8" t="s">
        <v>208</v>
      </c>
      <c r="C88" s="22" t="s">
        <v>331</v>
      </c>
      <c r="D88" s="18">
        <v>2664984</v>
      </c>
      <c r="E88" s="9" t="s">
        <v>209</v>
      </c>
      <c r="G88" s="25">
        <v>168.66666666666666</v>
      </c>
      <c r="H88" s="26">
        <v>100807.89</v>
      </c>
      <c r="J88" s="25">
        <v>161.33333333333334</v>
      </c>
      <c r="K88" s="26">
        <v>101557.985</v>
      </c>
      <c r="M88" s="25">
        <f>J88-G88</f>
        <v>-7.333333333333314</v>
      </c>
      <c r="N88" s="26">
        <f>K88-H88</f>
        <v>750.0950000000012</v>
      </c>
    </row>
    <row r="89" spans="2:14" ht="16.5" customHeight="1">
      <c r="B89" s="8" t="s">
        <v>210</v>
      </c>
      <c r="C89" s="22" t="s">
        <v>331</v>
      </c>
      <c r="D89" s="18">
        <v>2379163</v>
      </c>
      <c r="E89" s="9" t="s">
        <v>17</v>
      </c>
      <c r="G89" s="25">
        <v>119.83333333333333</v>
      </c>
      <c r="H89" s="26">
        <v>63082.6675</v>
      </c>
      <c r="J89" s="25">
        <v>145.91666666666666</v>
      </c>
      <c r="K89" s="26">
        <v>73019.77166666667</v>
      </c>
      <c r="M89" s="25">
        <f>J89-G89</f>
        <v>26.08333333333333</v>
      </c>
      <c r="N89" s="26">
        <f>K89-H89</f>
        <v>9937.104166666664</v>
      </c>
    </row>
    <row r="90" spans="2:14" ht="16.5" customHeight="1">
      <c r="B90" s="8" t="s">
        <v>211</v>
      </c>
      <c r="C90" s="22" t="s">
        <v>331</v>
      </c>
      <c r="D90" s="18">
        <v>2691469</v>
      </c>
      <c r="E90" s="9" t="s">
        <v>212</v>
      </c>
      <c r="G90" s="25">
        <v>161.33333333333334</v>
      </c>
      <c r="H90" s="26">
        <v>286644.5225</v>
      </c>
      <c r="J90" s="25">
        <v>138.41666666666666</v>
      </c>
      <c r="K90" s="26">
        <v>257231.80666666667</v>
      </c>
      <c r="M90" s="25">
        <f>J90-G90</f>
        <v>-22.916666666666686</v>
      </c>
      <c r="N90" s="26">
        <f>K90-H90</f>
        <v>-29412.71583333335</v>
      </c>
    </row>
    <row r="91" spans="2:14" ht="16.5" customHeight="1">
      <c r="B91" s="8" t="s">
        <v>213</v>
      </c>
      <c r="C91" s="22" t="s">
        <v>331</v>
      </c>
      <c r="D91" s="18">
        <v>2689863</v>
      </c>
      <c r="E91" s="9" t="s">
        <v>214</v>
      </c>
      <c r="G91" s="25">
        <v>22.833333333333332</v>
      </c>
      <c r="H91" s="26">
        <v>9408.140833333333</v>
      </c>
      <c r="J91" s="25">
        <v>17.916666666666668</v>
      </c>
      <c r="K91" s="26">
        <v>7745.815</v>
      </c>
      <c r="M91" s="25">
        <f>J91-G91</f>
        <v>-4.916666666666664</v>
      </c>
      <c r="N91" s="26">
        <f>K91-H91</f>
        <v>-1662.3258333333333</v>
      </c>
    </row>
    <row r="92" spans="2:14" ht="16.5" customHeight="1">
      <c r="B92" s="8" t="s">
        <v>215</v>
      </c>
      <c r="C92" s="22" t="s">
        <v>331</v>
      </c>
      <c r="D92" s="18">
        <v>2378000</v>
      </c>
      <c r="E92" s="9" t="s">
        <v>216</v>
      </c>
      <c r="G92" s="25">
        <v>13.583333333333334</v>
      </c>
      <c r="H92" s="26">
        <v>6123.895</v>
      </c>
      <c r="J92" s="25">
        <v>13.5</v>
      </c>
      <c r="K92" s="26">
        <v>6435.949166666666</v>
      </c>
      <c r="M92" s="25">
        <f>J92-G92</f>
        <v>-0.08333333333333393</v>
      </c>
      <c r="N92" s="26">
        <f>K92-H92</f>
        <v>312.0541666666659</v>
      </c>
    </row>
    <row r="93" spans="2:14" ht="16.5" customHeight="1">
      <c r="B93" s="8" t="s">
        <v>217</v>
      </c>
      <c r="C93" s="22" t="s">
        <v>331</v>
      </c>
      <c r="D93" s="18">
        <v>2537826</v>
      </c>
      <c r="E93" s="9" t="s">
        <v>218</v>
      </c>
      <c r="G93" s="25">
        <v>67.16666666666667</v>
      </c>
      <c r="H93" s="26">
        <v>29506.858333333334</v>
      </c>
      <c r="J93" s="25">
        <v>85.5</v>
      </c>
      <c r="K93" s="26">
        <v>41403.09416666667</v>
      </c>
      <c r="M93" s="25">
        <f>J93-G93</f>
        <v>18.33333333333333</v>
      </c>
      <c r="N93" s="26">
        <f>K93-H93</f>
        <v>11896.235833333336</v>
      </c>
    </row>
    <row r="94" spans="2:14" ht="16.5" customHeight="1">
      <c r="B94" s="8" t="s">
        <v>219</v>
      </c>
      <c r="C94" s="22" t="s">
        <v>331</v>
      </c>
      <c r="D94" s="18">
        <v>2513838</v>
      </c>
      <c r="E94" s="9" t="s">
        <v>220</v>
      </c>
      <c r="G94" s="25">
        <v>184.66666666666666</v>
      </c>
      <c r="H94" s="26">
        <v>102868.955</v>
      </c>
      <c r="J94" s="25">
        <v>162.75</v>
      </c>
      <c r="K94" s="26">
        <v>89871.21916666666</v>
      </c>
      <c r="M94" s="25">
        <f>J94-G94</f>
        <v>-21.916666666666657</v>
      </c>
      <c r="N94" s="26">
        <f>K94-H94</f>
        <v>-12997.73583333334</v>
      </c>
    </row>
    <row r="95" spans="2:14" ht="16.5" customHeight="1">
      <c r="B95" s="8" t="s">
        <v>221</v>
      </c>
      <c r="C95" s="22" t="s">
        <v>331</v>
      </c>
      <c r="D95" s="18">
        <v>2300850</v>
      </c>
      <c r="E95" s="9" t="s">
        <v>222</v>
      </c>
      <c r="G95" s="25">
        <v>13.583333333333334</v>
      </c>
      <c r="H95" s="26">
        <v>6531.23</v>
      </c>
      <c r="J95" s="25">
        <v>8.916666666666666</v>
      </c>
      <c r="K95" s="26">
        <v>3785.8225</v>
      </c>
      <c r="M95" s="25">
        <f>J95-G95</f>
        <v>-4.666666666666668</v>
      </c>
      <c r="N95" s="26">
        <f>K95-H95</f>
        <v>-2745.4074999999993</v>
      </c>
    </row>
    <row r="96" spans="2:14" ht="16.5" customHeight="1">
      <c r="B96" s="8" t="s">
        <v>223</v>
      </c>
      <c r="C96" s="22" t="s">
        <v>331</v>
      </c>
      <c r="D96" s="18">
        <v>2411164</v>
      </c>
      <c r="E96" s="9" t="s">
        <v>224</v>
      </c>
      <c r="G96" s="25">
        <v>170.83333333333334</v>
      </c>
      <c r="H96" s="26">
        <v>125337.34166666667</v>
      </c>
      <c r="J96" s="25">
        <v>217.33333333333334</v>
      </c>
      <c r="K96" s="26">
        <v>140395.58583333335</v>
      </c>
      <c r="M96" s="25">
        <f>J96-G96</f>
        <v>46.5</v>
      </c>
      <c r="N96" s="26">
        <f>K96-H96</f>
        <v>15058.244166666671</v>
      </c>
    </row>
    <row r="97" spans="2:14" ht="16.5" customHeight="1">
      <c r="B97" s="8" t="s">
        <v>225</v>
      </c>
      <c r="C97" s="22" t="s">
        <v>331</v>
      </c>
      <c r="D97" s="18">
        <v>2543044</v>
      </c>
      <c r="E97" s="9" t="s">
        <v>226</v>
      </c>
      <c r="G97" s="25">
        <v>268.25</v>
      </c>
      <c r="H97" s="26">
        <v>325596.6775</v>
      </c>
      <c r="J97" s="25">
        <v>252.33333333333334</v>
      </c>
      <c r="K97" s="26">
        <v>294426.7191666667</v>
      </c>
      <c r="M97" s="25">
        <f>J97-G97</f>
        <v>-15.916666666666657</v>
      </c>
      <c r="N97" s="26">
        <f>K97-H97</f>
        <v>-31169.958333333314</v>
      </c>
    </row>
    <row r="98" spans="2:14" ht="16.5" customHeight="1">
      <c r="B98" s="8" t="s">
        <v>227</v>
      </c>
      <c r="C98" s="22" t="s">
        <v>331</v>
      </c>
      <c r="D98" s="18">
        <v>2377225</v>
      </c>
      <c r="E98" s="9" t="s">
        <v>228</v>
      </c>
      <c r="G98" s="25">
        <v>47.833333333333336</v>
      </c>
      <c r="H98" s="26">
        <v>31665.26833333333</v>
      </c>
      <c r="J98" s="25">
        <v>50.416666666666664</v>
      </c>
      <c r="K98" s="26">
        <v>24477.66083333333</v>
      </c>
      <c r="M98" s="25">
        <f>J98-G98</f>
        <v>2.5833333333333286</v>
      </c>
      <c r="N98" s="26">
        <f>K98-H98</f>
        <v>-7187.607499999998</v>
      </c>
    </row>
    <row r="99" spans="2:14" ht="16.5" customHeight="1">
      <c r="B99" s="8" t="s">
        <v>229</v>
      </c>
      <c r="C99" s="22" t="s">
        <v>331</v>
      </c>
      <c r="D99" s="18">
        <v>2305623</v>
      </c>
      <c r="E99" s="9" t="s">
        <v>230</v>
      </c>
      <c r="G99" s="25">
        <v>153.58333333333334</v>
      </c>
      <c r="H99" s="26">
        <v>77630.565</v>
      </c>
      <c r="J99" s="25">
        <v>171.16666666666666</v>
      </c>
      <c r="K99" s="26">
        <v>80652.29416666667</v>
      </c>
      <c r="M99" s="25">
        <f>J99-G99</f>
        <v>17.583333333333314</v>
      </c>
      <c r="N99" s="26">
        <f>K99-H99</f>
        <v>3021.7291666666715</v>
      </c>
    </row>
    <row r="100" spans="2:14" ht="16.5" customHeight="1">
      <c r="B100" s="8" t="s">
        <v>231</v>
      </c>
      <c r="C100" s="22" t="s">
        <v>331</v>
      </c>
      <c r="D100" s="18">
        <v>2377330</v>
      </c>
      <c r="E100" s="9" t="s">
        <v>232</v>
      </c>
      <c r="G100" s="25">
        <v>66.41666666666667</v>
      </c>
      <c r="H100" s="26">
        <v>35713.096666666665</v>
      </c>
      <c r="J100" s="25">
        <v>59.416666666666664</v>
      </c>
      <c r="K100" s="26">
        <v>27837.497499999998</v>
      </c>
      <c r="M100" s="25">
        <f>J100-G100</f>
        <v>-7.000000000000007</v>
      </c>
      <c r="N100" s="26">
        <f>K100-H100</f>
        <v>-7875.599166666667</v>
      </c>
    </row>
    <row r="101" spans="2:14" ht="16.5" customHeight="1">
      <c r="B101" s="8" t="s">
        <v>235</v>
      </c>
      <c r="C101" s="22" t="s">
        <v>331</v>
      </c>
      <c r="D101" s="18">
        <v>2377462</v>
      </c>
      <c r="E101" s="9" t="s">
        <v>236</v>
      </c>
      <c r="G101" s="25">
        <v>31</v>
      </c>
      <c r="H101" s="26">
        <v>13434.674166666666</v>
      </c>
      <c r="J101" s="25">
        <v>26.166666666666668</v>
      </c>
      <c r="K101" s="26">
        <v>11142.378333333334</v>
      </c>
      <c r="M101" s="25">
        <f>J101-G101</f>
        <v>-4.833333333333332</v>
      </c>
      <c r="N101" s="26">
        <f>K101-H101</f>
        <v>-2292.2958333333318</v>
      </c>
    </row>
    <row r="102" spans="2:14" ht="16.5" customHeight="1">
      <c r="B102" s="6" t="s">
        <v>240</v>
      </c>
      <c r="C102" s="22" t="s">
        <v>331</v>
      </c>
      <c r="D102" s="8">
        <v>6273874</v>
      </c>
      <c r="E102" s="7" t="s">
        <v>241</v>
      </c>
      <c r="G102" s="25">
        <v>22.5</v>
      </c>
      <c r="H102" s="26">
        <v>11832.496666666666</v>
      </c>
      <c r="J102" s="25">
        <v>23</v>
      </c>
      <c r="K102" s="26">
        <v>10876.355</v>
      </c>
      <c r="M102" s="25">
        <f>J102-G102</f>
        <v>0.5</v>
      </c>
      <c r="N102" s="26">
        <f>K102-H102</f>
        <v>-956.1416666666664</v>
      </c>
    </row>
    <row r="103" spans="2:14" ht="16.5" customHeight="1">
      <c r="B103" s="8" t="s">
        <v>242</v>
      </c>
      <c r="C103" s="22" t="s">
        <v>331</v>
      </c>
      <c r="D103" s="18">
        <v>2386038</v>
      </c>
      <c r="E103" s="9" t="s">
        <v>243</v>
      </c>
      <c r="G103" s="25">
        <v>55.833333333333336</v>
      </c>
      <c r="H103" s="26">
        <v>17831.539166666666</v>
      </c>
      <c r="J103" s="25">
        <v>49.666666666666664</v>
      </c>
      <c r="K103" s="26">
        <v>14359.160000000002</v>
      </c>
      <c r="M103" s="25">
        <f>J103-G103</f>
        <v>-6.166666666666671</v>
      </c>
      <c r="N103" s="26">
        <f>K103-H103</f>
        <v>-3472.379166666664</v>
      </c>
    </row>
    <row r="104" spans="2:14" ht="16.5" customHeight="1">
      <c r="B104" s="8" t="s">
        <v>246</v>
      </c>
      <c r="C104" s="22" t="s">
        <v>331</v>
      </c>
      <c r="D104" s="18">
        <v>2377632</v>
      </c>
      <c r="E104" s="9" t="s">
        <v>247</v>
      </c>
      <c r="G104" s="25">
        <v>21.333333333333332</v>
      </c>
      <c r="H104" s="26">
        <v>7981.1125</v>
      </c>
      <c r="J104" s="25">
        <v>25.916666666666668</v>
      </c>
      <c r="K104" s="26">
        <v>8280.471666666666</v>
      </c>
      <c r="M104" s="25">
        <f>J104-G104</f>
        <v>4.583333333333336</v>
      </c>
      <c r="N104" s="26">
        <f>K104-H104</f>
        <v>299.35916666666617</v>
      </c>
    </row>
    <row r="105" spans="2:14" ht="16.5" customHeight="1">
      <c r="B105" s="8" t="s">
        <v>248</v>
      </c>
      <c r="C105" s="22" t="s">
        <v>331</v>
      </c>
      <c r="D105" s="18">
        <v>2302543</v>
      </c>
      <c r="E105" s="9" t="s">
        <v>249</v>
      </c>
      <c r="G105" s="25">
        <v>20.25</v>
      </c>
      <c r="H105" s="26">
        <v>5876.865833333333</v>
      </c>
      <c r="J105" s="25">
        <v>16.666666666666668</v>
      </c>
      <c r="K105" s="26">
        <v>5518.3</v>
      </c>
      <c r="M105" s="25">
        <f>J105-G105</f>
        <v>-3.583333333333332</v>
      </c>
      <c r="N105" s="26">
        <f>K105-H105</f>
        <v>-358.5658333333331</v>
      </c>
    </row>
    <row r="106" spans="2:14" ht="16.5" customHeight="1">
      <c r="B106" s="8" t="s">
        <v>250</v>
      </c>
      <c r="C106" s="22" t="s">
        <v>331</v>
      </c>
      <c r="D106" s="18">
        <v>2302748</v>
      </c>
      <c r="E106" s="9" t="s">
        <v>251</v>
      </c>
      <c r="G106" s="25">
        <v>127.16666666666667</v>
      </c>
      <c r="H106" s="26">
        <v>81516.44583333333</v>
      </c>
      <c r="J106" s="25">
        <v>157.41666666666666</v>
      </c>
      <c r="K106" s="26">
        <v>91120.34083333334</v>
      </c>
      <c r="M106" s="25">
        <f>J106-G106</f>
        <v>30.249999999999986</v>
      </c>
      <c r="N106" s="26">
        <f>K106-H106</f>
        <v>9603.895000000004</v>
      </c>
    </row>
    <row r="107" spans="2:14" ht="16.5" customHeight="1">
      <c r="B107" s="8" t="s">
        <v>252</v>
      </c>
      <c r="C107" s="22" t="s">
        <v>331</v>
      </c>
      <c r="D107" s="18">
        <v>2418177</v>
      </c>
      <c r="E107" s="9" t="s">
        <v>70</v>
      </c>
      <c r="G107" s="25">
        <v>180.41666666666666</v>
      </c>
      <c r="H107" s="26">
        <v>212960.36</v>
      </c>
      <c r="J107" s="25">
        <v>146.91666666666666</v>
      </c>
      <c r="K107" s="26">
        <v>137810.72333333333</v>
      </c>
      <c r="M107" s="25">
        <f>J107-G107</f>
        <v>-33.5</v>
      </c>
      <c r="N107" s="26">
        <f>K107-H107</f>
        <v>-75149.63666666666</v>
      </c>
    </row>
    <row r="108" spans="2:14" ht="16.5" customHeight="1">
      <c r="B108" s="8" t="s">
        <v>255</v>
      </c>
      <c r="C108" s="22" t="s">
        <v>331</v>
      </c>
      <c r="D108" s="18">
        <v>2596792</v>
      </c>
      <c r="E108" s="9" t="s">
        <v>256</v>
      </c>
      <c r="G108" s="25">
        <v>44.166666666666664</v>
      </c>
      <c r="H108" s="26">
        <v>17824.929166666665</v>
      </c>
      <c r="J108" s="25">
        <v>67.58333333333333</v>
      </c>
      <c r="K108" s="26">
        <v>28913.575833333332</v>
      </c>
      <c r="M108" s="25">
        <f>J108-G108</f>
        <v>23.416666666666664</v>
      </c>
      <c r="N108" s="26">
        <f>K108-H108</f>
        <v>11088.646666666667</v>
      </c>
    </row>
    <row r="109" spans="2:14" ht="16.5" customHeight="1">
      <c r="B109" s="8" t="s">
        <v>257</v>
      </c>
      <c r="C109" s="22" t="s">
        <v>331</v>
      </c>
      <c r="D109" s="18">
        <v>2538571</v>
      </c>
      <c r="E109" s="9" t="s">
        <v>258</v>
      </c>
      <c r="G109" s="25">
        <v>210.75</v>
      </c>
      <c r="H109" s="26">
        <v>97232.32</v>
      </c>
      <c r="J109" s="25">
        <v>167.5</v>
      </c>
      <c r="K109" s="26">
        <v>73369.57166666667</v>
      </c>
      <c r="M109" s="25">
        <f>J109-G109</f>
        <v>-43.25</v>
      </c>
      <c r="N109" s="26">
        <f>K109-H109</f>
        <v>-23862.748333333337</v>
      </c>
    </row>
    <row r="110" spans="2:14" ht="16.5" customHeight="1">
      <c r="B110" s="8" t="s">
        <v>261</v>
      </c>
      <c r="C110" s="22" t="s">
        <v>331</v>
      </c>
      <c r="D110" s="18">
        <v>2418967</v>
      </c>
      <c r="E110" s="9" t="s">
        <v>262</v>
      </c>
      <c r="G110" s="25">
        <v>93.33333333333333</v>
      </c>
      <c r="H110" s="26">
        <v>51281.16916666667</v>
      </c>
      <c r="J110" s="25">
        <v>97.33333333333333</v>
      </c>
      <c r="K110" s="26">
        <v>54965.53166666667</v>
      </c>
      <c r="M110" s="25">
        <f>J110-G110</f>
        <v>4</v>
      </c>
      <c r="N110" s="26">
        <f>K110-H110</f>
        <v>3684.362500000003</v>
      </c>
    </row>
    <row r="111" spans="2:14" ht="16.5" customHeight="1">
      <c r="B111" s="8" t="s">
        <v>263</v>
      </c>
      <c r="C111" s="22" t="s">
        <v>331</v>
      </c>
      <c r="D111" s="18">
        <v>2378167</v>
      </c>
      <c r="E111" s="9" t="s">
        <v>264</v>
      </c>
      <c r="G111" s="25">
        <v>31.666666666666668</v>
      </c>
      <c r="H111" s="26">
        <v>11156.435</v>
      </c>
      <c r="J111" s="25">
        <v>34</v>
      </c>
      <c r="K111" s="26">
        <v>11451.123333333335</v>
      </c>
      <c r="M111" s="25">
        <f>J111-G111</f>
        <v>2.333333333333332</v>
      </c>
      <c r="N111" s="26">
        <f>K111-H111</f>
        <v>294.6883333333353</v>
      </c>
    </row>
    <row r="112" spans="2:14" ht="16.5" customHeight="1">
      <c r="B112" s="8" t="s">
        <v>265</v>
      </c>
      <c r="C112" s="22" t="s">
        <v>331</v>
      </c>
      <c r="D112" s="18">
        <v>2300516</v>
      </c>
      <c r="E112" s="9" t="s">
        <v>266</v>
      </c>
      <c r="G112" s="25">
        <v>146.41666666666666</v>
      </c>
      <c r="H112" s="26">
        <v>80735.3125</v>
      </c>
      <c r="J112" s="25">
        <v>154.91666666666666</v>
      </c>
      <c r="K112" s="26">
        <v>85502.13166666667</v>
      </c>
      <c r="M112" s="25">
        <f>J112-G112</f>
        <v>8.5</v>
      </c>
      <c r="N112" s="26">
        <f>K112-H112</f>
        <v>4766.819166666668</v>
      </c>
    </row>
    <row r="113" spans="2:14" ht="16.5" customHeight="1">
      <c r="B113" s="8" t="s">
        <v>267</v>
      </c>
      <c r="C113" s="22" t="s">
        <v>331</v>
      </c>
      <c r="D113" s="18">
        <v>2778785</v>
      </c>
      <c r="E113" s="9" t="s">
        <v>271</v>
      </c>
      <c r="G113" s="25">
        <v>171.08333333333334</v>
      </c>
      <c r="H113" s="26">
        <v>203404.20750000002</v>
      </c>
      <c r="J113" s="25">
        <v>149.25</v>
      </c>
      <c r="K113" s="26">
        <v>176825.92666666667</v>
      </c>
      <c r="M113" s="25">
        <f>J113-G113</f>
        <v>-21.833333333333343</v>
      </c>
      <c r="N113" s="26">
        <f>K113-H113</f>
        <v>-26578.280833333352</v>
      </c>
    </row>
    <row r="114" spans="2:14" ht="16.5" customHeight="1">
      <c r="B114" s="8" t="s">
        <v>272</v>
      </c>
      <c r="C114" s="22" t="s">
        <v>331</v>
      </c>
      <c r="D114" s="18">
        <v>2378809</v>
      </c>
      <c r="E114" s="9" t="s">
        <v>273</v>
      </c>
      <c r="G114" s="25">
        <v>57.416666666666664</v>
      </c>
      <c r="H114" s="26">
        <v>24742.438333333335</v>
      </c>
      <c r="J114" s="25">
        <v>51.333333333333336</v>
      </c>
      <c r="K114" s="26">
        <v>21277.94916666667</v>
      </c>
      <c r="M114" s="25">
        <f>J114-G114</f>
        <v>-6.083333333333329</v>
      </c>
      <c r="N114" s="26">
        <f>K114-H114</f>
        <v>-3464.4891666666663</v>
      </c>
    </row>
    <row r="115" spans="2:14" ht="16.5" customHeight="1">
      <c r="B115" s="8" t="s">
        <v>274</v>
      </c>
      <c r="C115" s="22" t="s">
        <v>331</v>
      </c>
      <c r="D115" s="18">
        <v>2300982</v>
      </c>
      <c r="E115" s="9" t="s">
        <v>275</v>
      </c>
      <c r="G115" s="25">
        <v>0</v>
      </c>
      <c r="H115" s="26">
        <v>0</v>
      </c>
      <c r="J115" s="25">
        <v>0</v>
      </c>
      <c r="K115" s="26">
        <v>0</v>
      </c>
      <c r="M115" s="25">
        <f>J115-G115</f>
        <v>0</v>
      </c>
      <c r="N115" s="26">
        <f>K115-H115</f>
        <v>0</v>
      </c>
    </row>
    <row r="116" spans="2:14" ht="16.5" customHeight="1">
      <c r="B116" s="8" t="s">
        <v>276</v>
      </c>
      <c r="C116" s="22" t="s">
        <v>331</v>
      </c>
      <c r="D116" s="18">
        <v>2553155</v>
      </c>
      <c r="E116" s="9" t="s">
        <v>277</v>
      </c>
      <c r="G116" s="25">
        <v>182</v>
      </c>
      <c r="H116" s="26">
        <v>72632.13916666668</v>
      </c>
      <c r="J116" s="25">
        <v>171.5</v>
      </c>
      <c r="K116" s="26">
        <v>65930.95916666667</v>
      </c>
      <c r="M116" s="25">
        <f>J116-G116</f>
        <v>-10.5</v>
      </c>
      <c r="N116" s="26">
        <f>K116-H116</f>
        <v>-6701.180000000008</v>
      </c>
    </row>
    <row r="117" spans="2:14" ht="16.5" customHeight="1">
      <c r="B117" s="8" t="s">
        <v>278</v>
      </c>
      <c r="C117" s="22" t="s">
        <v>331</v>
      </c>
      <c r="D117" s="18">
        <v>2550881</v>
      </c>
      <c r="E117" s="9" t="s">
        <v>279</v>
      </c>
      <c r="G117" s="25">
        <v>27.083333333333332</v>
      </c>
      <c r="H117" s="26">
        <v>10404.59</v>
      </c>
      <c r="J117" s="25">
        <v>27.333333333333332</v>
      </c>
      <c r="K117" s="26">
        <v>11586.6325</v>
      </c>
      <c r="M117" s="25">
        <f>J117-G117</f>
        <v>0.25</v>
      </c>
      <c r="N117" s="26">
        <f>K117-H117</f>
        <v>1182.0424999999996</v>
      </c>
    </row>
    <row r="118" spans="2:14" ht="16.5" customHeight="1">
      <c r="B118" s="8" t="s">
        <v>284</v>
      </c>
      <c r="C118" s="22" t="s">
        <v>331</v>
      </c>
      <c r="D118" s="18">
        <v>2538229</v>
      </c>
      <c r="E118" s="9" t="s">
        <v>285</v>
      </c>
      <c r="G118" s="25">
        <v>56.833333333333336</v>
      </c>
      <c r="H118" s="26">
        <v>25376.965</v>
      </c>
      <c r="J118" s="25">
        <v>48</v>
      </c>
      <c r="K118" s="26">
        <v>21332.960833333334</v>
      </c>
      <c r="M118" s="25">
        <f>J118-G118</f>
        <v>-8.833333333333336</v>
      </c>
      <c r="N118" s="26">
        <f>K118-H118</f>
        <v>-4044.0041666666657</v>
      </c>
    </row>
    <row r="119" spans="2:14" ht="16.5" customHeight="1">
      <c r="B119" s="8" t="s">
        <v>328</v>
      </c>
      <c r="C119" s="22" t="s">
        <v>331</v>
      </c>
      <c r="D119" s="18">
        <v>2672839</v>
      </c>
      <c r="E119" s="9" t="s">
        <v>329</v>
      </c>
      <c r="G119" s="25">
        <v>32.666666666666664</v>
      </c>
      <c r="H119" s="26">
        <v>16364.058333333334</v>
      </c>
      <c r="J119" s="25">
        <v>48.25</v>
      </c>
      <c r="K119" s="26">
        <v>22572.398333333334</v>
      </c>
      <c r="M119" s="25">
        <f>J119-G119</f>
        <v>15.583333333333336</v>
      </c>
      <c r="N119" s="26">
        <f>K119-H119</f>
        <v>6208.34</v>
      </c>
    </row>
    <row r="120" spans="2:14" ht="16.5" customHeight="1">
      <c r="B120" s="8" t="s">
        <v>287</v>
      </c>
      <c r="C120" s="22" t="s">
        <v>331</v>
      </c>
      <c r="D120" s="18">
        <v>2377616</v>
      </c>
      <c r="E120" s="9" t="s">
        <v>288</v>
      </c>
      <c r="G120" s="25">
        <v>39.166666666666664</v>
      </c>
      <c r="H120" s="26">
        <v>21902.997499999998</v>
      </c>
      <c r="J120" s="25">
        <v>72.83333333333333</v>
      </c>
      <c r="K120" s="26">
        <v>34924.4075</v>
      </c>
      <c r="M120" s="25">
        <f>J120-G120</f>
        <v>33.666666666666664</v>
      </c>
      <c r="N120" s="26">
        <f>K120-H120</f>
        <v>13021.410000000003</v>
      </c>
    </row>
    <row r="121" spans="2:14" ht="16.5" customHeight="1">
      <c r="B121" s="8" t="s">
        <v>292</v>
      </c>
      <c r="C121" s="22" t="s">
        <v>331</v>
      </c>
      <c r="D121" s="18">
        <v>2626659</v>
      </c>
      <c r="E121" s="9" t="s">
        <v>293</v>
      </c>
      <c r="G121" s="25">
        <v>114.33333333333333</v>
      </c>
      <c r="H121" s="26">
        <v>81129.83750000001</v>
      </c>
      <c r="J121" s="25">
        <v>92.58333333333333</v>
      </c>
      <c r="K121" s="26">
        <v>48880.69083333334</v>
      </c>
      <c r="M121" s="25">
        <f>J121-G121</f>
        <v>-21.75</v>
      </c>
      <c r="N121" s="26">
        <f>K121-H121</f>
        <v>-32249.146666666667</v>
      </c>
    </row>
    <row r="122" spans="2:14" ht="16.5" customHeight="1">
      <c r="B122" s="8" t="s">
        <v>294</v>
      </c>
      <c r="C122" s="22" t="s">
        <v>331</v>
      </c>
      <c r="D122" s="18">
        <v>2299569</v>
      </c>
      <c r="E122" s="9" t="s">
        <v>23</v>
      </c>
      <c r="G122" s="25">
        <v>29.75</v>
      </c>
      <c r="H122" s="26">
        <v>11631.065833333334</v>
      </c>
      <c r="J122" s="25">
        <v>67.91666666666667</v>
      </c>
      <c r="K122" s="26">
        <v>35023.27</v>
      </c>
      <c r="M122" s="25">
        <f>J122-G122</f>
        <v>38.16666666666667</v>
      </c>
      <c r="N122" s="26">
        <f>K122-H122</f>
        <v>23392.204166666663</v>
      </c>
    </row>
    <row r="123" spans="2:14" ht="16.5" customHeight="1">
      <c r="B123" s="8" t="s">
        <v>295</v>
      </c>
      <c r="C123" s="22" t="s">
        <v>331</v>
      </c>
      <c r="D123" s="18">
        <v>2537192</v>
      </c>
      <c r="E123" s="9" t="s">
        <v>296</v>
      </c>
      <c r="G123" s="25">
        <v>364.83333333333337</v>
      </c>
      <c r="H123" s="26">
        <v>342880.79416666663</v>
      </c>
      <c r="J123" s="25">
        <v>355.91666666666663</v>
      </c>
      <c r="K123" s="26">
        <v>307756.11083333334</v>
      </c>
      <c r="M123" s="25">
        <f>J123-G123</f>
        <v>-8.916666666666742</v>
      </c>
      <c r="N123" s="26">
        <f>K123-H123</f>
        <v>-35124.68333333329</v>
      </c>
    </row>
    <row r="124" spans="2:14" ht="16.5" customHeight="1">
      <c r="B124" s="8" t="s">
        <v>299</v>
      </c>
      <c r="C124" s="22" t="s">
        <v>331</v>
      </c>
      <c r="D124" s="18">
        <v>2778858</v>
      </c>
      <c r="E124" s="9" t="s">
        <v>17</v>
      </c>
      <c r="G124" s="25">
        <v>128.25</v>
      </c>
      <c r="H124" s="26">
        <v>74588.58333333333</v>
      </c>
      <c r="J124" s="25">
        <v>171.91666666666666</v>
      </c>
      <c r="K124" s="26">
        <v>91153.95583333333</v>
      </c>
      <c r="M124" s="25">
        <f>J124-G124</f>
        <v>43.66666666666666</v>
      </c>
      <c r="N124" s="26">
        <f>K124-H124</f>
        <v>16565.372499999998</v>
      </c>
    </row>
    <row r="125" spans="2:14" ht="16.5" customHeight="1">
      <c r="B125" s="8" t="s">
        <v>300</v>
      </c>
      <c r="C125" s="22" t="s">
        <v>331</v>
      </c>
      <c r="D125" s="18">
        <v>2377373</v>
      </c>
      <c r="E125" s="9" t="s">
        <v>301</v>
      </c>
      <c r="G125" s="25">
        <v>56.5</v>
      </c>
      <c r="H125" s="26">
        <v>98245.67833333333</v>
      </c>
      <c r="J125" s="25">
        <v>57.833333333333336</v>
      </c>
      <c r="K125" s="26">
        <v>96462.03166666666</v>
      </c>
      <c r="M125" s="25">
        <f>J125-G125</f>
        <v>1.3333333333333357</v>
      </c>
      <c r="N125" s="26">
        <f>K125-H125</f>
        <v>-1783.6466666666674</v>
      </c>
    </row>
    <row r="126" spans="2:14" ht="16.5" customHeight="1">
      <c r="B126" s="8" t="s">
        <v>302</v>
      </c>
      <c r="C126" s="22" t="s">
        <v>331</v>
      </c>
      <c r="D126" s="18">
        <v>2491710</v>
      </c>
      <c r="E126" s="9" t="s">
        <v>303</v>
      </c>
      <c r="G126" s="25">
        <v>1204.4166666666665</v>
      </c>
      <c r="H126" s="26">
        <v>2524522.0025</v>
      </c>
      <c r="J126" s="25">
        <v>1171.25</v>
      </c>
      <c r="K126" s="26">
        <v>2501298.8491666666</v>
      </c>
      <c r="M126" s="25">
        <f>J126-G126</f>
        <v>-33.166666666666515</v>
      </c>
      <c r="N126" s="26">
        <f>K126-H126</f>
        <v>-23223.15333333332</v>
      </c>
    </row>
    <row r="127" spans="2:14" ht="16.5" customHeight="1">
      <c r="B127" s="8" t="s">
        <v>304</v>
      </c>
      <c r="C127" s="22" t="s">
        <v>331</v>
      </c>
      <c r="D127" s="18">
        <v>2378140</v>
      </c>
      <c r="E127" s="9" t="s">
        <v>305</v>
      </c>
      <c r="G127" s="25">
        <v>39.166666666666664</v>
      </c>
      <c r="H127" s="26">
        <v>30530.943333333333</v>
      </c>
      <c r="J127" s="25">
        <v>44.333333333333336</v>
      </c>
      <c r="K127" s="26">
        <v>39042.051666666666</v>
      </c>
      <c r="M127" s="25">
        <f>J127-G127</f>
        <v>5.166666666666671</v>
      </c>
      <c r="N127" s="26">
        <f>K127-H127</f>
        <v>8511.108333333334</v>
      </c>
    </row>
    <row r="128" spans="2:14" ht="16.5" customHeight="1">
      <c r="B128" s="8" t="s">
        <v>306</v>
      </c>
      <c r="C128" s="22" t="s">
        <v>331</v>
      </c>
      <c r="D128" s="18">
        <v>2305097</v>
      </c>
      <c r="E128" s="9" t="s">
        <v>17</v>
      </c>
      <c r="G128" s="25">
        <v>37.75</v>
      </c>
      <c r="H128" s="26">
        <v>16109.355000000001</v>
      </c>
      <c r="J128" s="25">
        <v>40.416666666666664</v>
      </c>
      <c r="K128" s="26">
        <v>16227.290833333333</v>
      </c>
      <c r="M128" s="25">
        <f>J128-G128</f>
        <v>2.6666666666666643</v>
      </c>
      <c r="N128" s="26">
        <f>K128-H128</f>
        <v>117.93583333333117</v>
      </c>
    </row>
    <row r="129" spans="2:14" ht="16.5" customHeight="1">
      <c r="B129" s="8" t="s">
        <v>307</v>
      </c>
      <c r="C129" s="22" t="s">
        <v>331</v>
      </c>
      <c r="D129" s="18">
        <v>2300885</v>
      </c>
      <c r="E129" s="9" t="s">
        <v>308</v>
      </c>
      <c r="G129" s="25">
        <v>25.583333333333332</v>
      </c>
      <c r="H129" s="26">
        <v>10236.606666666667</v>
      </c>
      <c r="J129" s="25">
        <v>20</v>
      </c>
      <c r="K129" s="26">
        <v>7942.3966666666665</v>
      </c>
      <c r="M129" s="25">
        <f>J129-G129</f>
        <v>-5.583333333333332</v>
      </c>
      <c r="N129" s="26">
        <f>K129-H129</f>
        <v>-2294.21</v>
      </c>
    </row>
    <row r="130" spans="2:14" ht="16.5" customHeight="1">
      <c r="B130" s="8" t="s">
        <v>310</v>
      </c>
      <c r="C130" s="22" t="s">
        <v>331</v>
      </c>
      <c r="D130" s="18">
        <v>2411245</v>
      </c>
      <c r="E130" s="9" t="s">
        <v>311</v>
      </c>
      <c r="G130" s="25">
        <v>26.333333333333332</v>
      </c>
      <c r="H130" s="26">
        <v>13467.101666666667</v>
      </c>
      <c r="J130" s="25">
        <v>25.666666666666668</v>
      </c>
      <c r="K130" s="26">
        <v>12550.016666666668</v>
      </c>
      <c r="M130" s="25">
        <f>J130-G130</f>
        <v>-0.6666666666666643</v>
      </c>
      <c r="N130" s="26">
        <f>K130-H130</f>
        <v>-917.0849999999991</v>
      </c>
    </row>
    <row r="131" spans="2:14" ht="16.5" customHeight="1">
      <c r="B131" s="8" t="s">
        <v>312</v>
      </c>
      <c r="C131" s="22" t="s">
        <v>331</v>
      </c>
      <c r="D131" s="18">
        <v>2377187</v>
      </c>
      <c r="E131" s="9" t="s">
        <v>313</v>
      </c>
      <c r="G131" s="25">
        <v>11.083333333333334</v>
      </c>
      <c r="H131" s="26">
        <v>5729.052500000001</v>
      </c>
      <c r="J131" s="25">
        <v>11.416666666666666</v>
      </c>
      <c r="K131" s="26">
        <v>5659.924166666667</v>
      </c>
      <c r="M131" s="25">
        <f>J131-G131</f>
        <v>0.33333333333333215</v>
      </c>
      <c r="N131" s="26">
        <f>K131-H131</f>
        <v>-69.12833333333401</v>
      </c>
    </row>
    <row r="132" spans="2:14" ht="16.5" customHeight="1">
      <c r="B132" s="8" t="s">
        <v>314</v>
      </c>
      <c r="C132" s="22" t="s">
        <v>331</v>
      </c>
      <c r="D132" s="18">
        <v>2302500</v>
      </c>
      <c r="E132" s="9" t="s">
        <v>315</v>
      </c>
      <c r="G132" s="25">
        <v>431.08333333333337</v>
      </c>
      <c r="H132" s="26">
        <v>329978.87333333335</v>
      </c>
      <c r="J132" s="25">
        <v>390.75</v>
      </c>
      <c r="K132" s="26">
        <v>348058.4558333333</v>
      </c>
      <c r="M132" s="25">
        <f>J132-G132</f>
        <v>-40.33333333333337</v>
      </c>
      <c r="N132" s="26">
        <f>K132-H132</f>
        <v>18079.58249999996</v>
      </c>
    </row>
    <row r="133" spans="2:14" ht="16.5" customHeight="1">
      <c r="B133" s="8" t="s">
        <v>318</v>
      </c>
      <c r="C133" s="22" t="s">
        <v>331</v>
      </c>
      <c r="D133" s="18">
        <v>2411393</v>
      </c>
      <c r="E133" s="9" t="s">
        <v>319</v>
      </c>
      <c r="G133" s="25">
        <v>623.4166666666666</v>
      </c>
      <c r="H133" s="26">
        <v>1631970.9825</v>
      </c>
      <c r="J133" s="25">
        <v>617.5833333333334</v>
      </c>
      <c r="K133" s="26">
        <v>1508839.2783333333</v>
      </c>
      <c r="M133" s="25">
        <f>J133-G133</f>
        <v>-5.8333333333332575</v>
      </c>
      <c r="N133" s="26">
        <f>K133-H133</f>
        <v>-123131.7041666666</v>
      </c>
    </row>
    <row r="134" spans="2:14" ht="16.5" customHeight="1">
      <c r="B134" s="8" t="s">
        <v>320</v>
      </c>
      <c r="C134" s="22" t="s">
        <v>331</v>
      </c>
      <c r="D134" s="18">
        <v>2666138</v>
      </c>
      <c r="E134" s="9" t="s">
        <v>321</v>
      </c>
      <c r="G134" s="25">
        <v>36.5</v>
      </c>
      <c r="H134" s="26">
        <v>14282.939166666665</v>
      </c>
      <c r="J134" s="25">
        <v>48.916666666666664</v>
      </c>
      <c r="K134" s="26">
        <v>20639.1925</v>
      </c>
      <c r="M134" s="25">
        <f>J134-G134</f>
        <v>12.416666666666664</v>
      </c>
      <c r="N134" s="26">
        <f>K134-H134</f>
        <v>6356.253333333336</v>
      </c>
    </row>
    <row r="135" spans="2:14" ht="16.5" customHeight="1" thickBot="1">
      <c r="B135" s="39" t="s">
        <v>322</v>
      </c>
      <c r="C135" s="40" t="s">
        <v>331</v>
      </c>
      <c r="D135" s="54">
        <v>2411415</v>
      </c>
      <c r="E135" s="55" t="s">
        <v>323</v>
      </c>
      <c r="G135" s="27">
        <v>156.91666666666666</v>
      </c>
      <c r="H135" s="28">
        <v>92926.93916666666</v>
      </c>
      <c r="J135" s="27">
        <v>160.16666666666666</v>
      </c>
      <c r="K135" s="28">
        <v>96347.38916666666</v>
      </c>
      <c r="M135" s="27">
        <f>J135-G135</f>
        <v>3.25</v>
      </c>
      <c r="N135" s="28">
        <f>K135-H135</f>
        <v>3420.449999999997</v>
      </c>
    </row>
    <row r="136" spans="2:14" ht="20.25" customHeight="1" thickBot="1">
      <c r="B136" s="43"/>
      <c r="C136" s="44"/>
      <c r="D136" s="45"/>
      <c r="E136" s="15" t="s">
        <v>343</v>
      </c>
      <c r="G136" s="13">
        <f>SUM(G30:G135)</f>
        <v>12547.166666666666</v>
      </c>
      <c r="H136" s="14">
        <f>SUM(H30:H135)</f>
        <v>13011221.130833335</v>
      </c>
      <c r="J136" s="13">
        <f>SUM(J30:J135)</f>
        <v>12519.250000000002</v>
      </c>
      <c r="K136" s="14">
        <f>SUM(K30:K135)</f>
        <v>12827464.922499996</v>
      </c>
      <c r="M136" s="13">
        <f>J136-G136</f>
        <v>-27.91666666666424</v>
      </c>
      <c r="N136" s="14">
        <f>K136-H136</f>
        <v>-183756.20833333954</v>
      </c>
    </row>
    <row r="137" spans="2:14" ht="13.5" thickBot="1">
      <c r="B137" s="46"/>
      <c r="C137" s="47"/>
      <c r="D137" s="48"/>
      <c r="E137" s="49"/>
      <c r="G137" s="50"/>
      <c r="H137" s="51"/>
      <c r="J137" s="50"/>
      <c r="K137" s="51"/>
      <c r="M137" s="50"/>
      <c r="N137" s="51"/>
    </row>
    <row r="138" spans="2:14" ht="16.5" customHeight="1">
      <c r="B138" s="41" t="s">
        <v>26</v>
      </c>
      <c r="C138" s="42" t="s">
        <v>332</v>
      </c>
      <c r="D138" s="58">
        <v>6854729</v>
      </c>
      <c r="E138" s="59" t="s">
        <v>27</v>
      </c>
      <c r="G138" s="23">
        <v>681.3333333333333</v>
      </c>
      <c r="H138" s="24">
        <v>650769.1266666666</v>
      </c>
      <c r="J138" s="23">
        <v>761.1666666666666</v>
      </c>
      <c r="K138" s="24">
        <v>708490.9766666667</v>
      </c>
      <c r="M138" s="23">
        <f>J138-G138</f>
        <v>79.83333333333337</v>
      </c>
      <c r="N138" s="24">
        <f>K138-H138</f>
        <v>57721.85000000009</v>
      </c>
    </row>
    <row r="139" spans="2:14" ht="16.5" customHeight="1">
      <c r="B139" s="8" t="s">
        <v>28</v>
      </c>
      <c r="C139" s="22" t="s">
        <v>332</v>
      </c>
      <c r="D139" s="18">
        <v>7486596</v>
      </c>
      <c r="E139" s="9" t="s">
        <v>29</v>
      </c>
      <c r="G139" s="25">
        <v>0</v>
      </c>
      <c r="H139" s="26">
        <v>1248644.2491666668</v>
      </c>
      <c r="J139" s="25">
        <v>168.08333333333334</v>
      </c>
      <c r="K139" s="26">
        <v>72923.38</v>
      </c>
      <c r="M139" s="25">
        <f>J139-G139</f>
        <v>168.08333333333334</v>
      </c>
      <c r="N139" s="26">
        <f>K139-H139</f>
        <v>-1175720.8691666666</v>
      </c>
    </row>
    <row r="140" spans="2:14" ht="16.5" customHeight="1">
      <c r="B140" s="8" t="s">
        <v>30</v>
      </c>
      <c r="C140" s="22" t="s">
        <v>332</v>
      </c>
      <c r="D140" s="18">
        <v>2522209</v>
      </c>
      <c r="E140" s="9" t="s">
        <v>32</v>
      </c>
      <c r="G140" s="25">
        <v>127.08333333333333</v>
      </c>
      <c r="H140" s="26">
        <v>52324.72166666667</v>
      </c>
      <c r="J140" s="25">
        <v>109.33333333333333</v>
      </c>
      <c r="K140" s="26">
        <v>48252.424166666664</v>
      </c>
      <c r="M140" s="25">
        <f>J140-G140</f>
        <v>-17.75</v>
      </c>
      <c r="N140" s="26">
        <f>K140-H140</f>
        <v>-4072.297500000008</v>
      </c>
    </row>
    <row r="141" spans="2:14" ht="16.5" customHeight="1">
      <c r="B141" s="8" t="s">
        <v>30</v>
      </c>
      <c r="C141" s="22" t="s">
        <v>332</v>
      </c>
      <c r="D141" s="18">
        <v>2558246</v>
      </c>
      <c r="E141" s="9" t="s">
        <v>31</v>
      </c>
      <c r="G141" s="25">
        <v>707.3333333333333</v>
      </c>
      <c r="H141" s="26">
        <v>2082958.3208333333</v>
      </c>
      <c r="J141" s="25">
        <v>755.6666666666666</v>
      </c>
      <c r="K141" s="26">
        <v>2409203.711666667</v>
      </c>
      <c r="M141" s="25">
        <f>J141-G141</f>
        <v>48.33333333333337</v>
      </c>
      <c r="N141" s="26">
        <f>K141-H141</f>
        <v>326245.3908333336</v>
      </c>
    </row>
    <row r="142" spans="2:14" ht="16.5" customHeight="1">
      <c r="B142" s="8" t="s">
        <v>30</v>
      </c>
      <c r="C142" s="22" t="s">
        <v>332</v>
      </c>
      <c r="D142" s="18">
        <v>2558254</v>
      </c>
      <c r="E142" s="9" t="s">
        <v>23</v>
      </c>
      <c r="G142" s="25">
        <v>1108.0833333333333</v>
      </c>
      <c r="H142" s="26">
        <v>1639794.6491666667</v>
      </c>
      <c r="J142" s="25">
        <v>1208.8333333333335</v>
      </c>
      <c r="K142" s="26">
        <v>1755245.2483333335</v>
      </c>
      <c r="M142" s="25">
        <f>J142-G142</f>
        <v>100.75000000000023</v>
      </c>
      <c r="N142" s="26">
        <f>K142-H142</f>
        <v>115450.59916666686</v>
      </c>
    </row>
    <row r="143" spans="2:14" ht="16.5" customHeight="1">
      <c r="B143" s="8" t="s">
        <v>33</v>
      </c>
      <c r="C143" s="22" t="s">
        <v>332</v>
      </c>
      <c r="D143" s="18">
        <v>2566893</v>
      </c>
      <c r="E143" s="9" t="s">
        <v>34</v>
      </c>
      <c r="G143" s="25">
        <v>1.8333333333333333</v>
      </c>
      <c r="H143" s="26">
        <v>896.7508333333334</v>
      </c>
      <c r="J143" s="25">
        <v>1.4166666666666667</v>
      </c>
      <c r="K143" s="26">
        <v>632.1508333333334</v>
      </c>
      <c r="M143" s="25">
        <f>J143-G143</f>
        <v>-0.4166666666666665</v>
      </c>
      <c r="N143" s="26">
        <f>K143-H143</f>
        <v>-264.6</v>
      </c>
    </row>
    <row r="144" spans="2:14" ht="16.5" customHeight="1">
      <c r="B144" s="8" t="s">
        <v>39</v>
      </c>
      <c r="C144" s="22" t="s">
        <v>332</v>
      </c>
      <c r="D144" s="18">
        <v>2522411</v>
      </c>
      <c r="E144" s="9" t="s">
        <v>40</v>
      </c>
      <c r="G144" s="25">
        <v>594.4166666666666</v>
      </c>
      <c r="H144" s="26">
        <v>459765.8333333333</v>
      </c>
      <c r="J144" s="25">
        <v>575.25</v>
      </c>
      <c r="K144" s="26">
        <v>464891.0925</v>
      </c>
      <c r="M144" s="25">
        <f>J144-G144</f>
        <v>-19.16666666666663</v>
      </c>
      <c r="N144" s="26">
        <f>K144-H144</f>
        <v>5125.259166666714</v>
      </c>
    </row>
    <row r="145" spans="2:14" ht="16.5" customHeight="1">
      <c r="B145" s="8" t="s">
        <v>39</v>
      </c>
      <c r="C145" s="22" t="s">
        <v>332</v>
      </c>
      <c r="D145" s="18">
        <v>2522489</v>
      </c>
      <c r="E145" s="9" t="s">
        <v>41</v>
      </c>
      <c r="G145" s="25">
        <v>77.08333333333334</v>
      </c>
      <c r="H145" s="26">
        <v>49006.7525</v>
      </c>
      <c r="J145" s="25">
        <v>61.25</v>
      </c>
      <c r="K145" s="26">
        <v>40646.70916666667</v>
      </c>
      <c r="M145" s="25">
        <f>J145-G145</f>
        <v>-15.833333333333343</v>
      </c>
      <c r="N145" s="26">
        <f>K145-H145</f>
        <v>-8360.043333333335</v>
      </c>
    </row>
    <row r="146" spans="2:14" ht="16.5" customHeight="1">
      <c r="B146" s="8" t="s">
        <v>56</v>
      </c>
      <c r="C146" s="22" t="s">
        <v>332</v>
      </c>
      <c r="D146" s="18">
        <v>2596784</v>
      </c>
      <c r="E146" s="9" t="s">
        <v>57</v>
      </c>
      <c r="G146" s="25">
        <v>19.5</v>
      </c>
      <c r="H146" s="26">
        <v>7463.724166666667</v>
      </c>
      <c r="J146" s="25">
        <v>8.666666666666666</v>
      </c>
      <c r="K146" s="26">
        <v>3896.679166666667</v>
      </c>
      <c r="M146" s="25">
        <f>J146-G146</f>
        <v>-10.833333333333334</v>
      </c>
      <c r="N146" s="26">
        <f>K146-H146</f>
        <v>-3567.045</v>
      </c>
    </row>
    <row r="147" spans="2:14" ht="16.5" customHeight="1">
      <c r="B147" s="8" t="s">
        <v>58</v>
      </c>
      <c r="C147" s="22" t="s">
        <v>332</v>
      </c>
      <c r="D147" s="18">
        <v>2491249</v>
      </c>
      <c r="E147" s="9" t="s">
        <v>59</v>
      </c>
      <c r="G147" s="25">
        <v>302</v>
      </c>
      <c r="H147" s="26">
        <v>285442.44</v>
      </c>
      <c r="J147" s="25">
        <v>274.5833333333333</v>
      </c>
      <c r="K147" s="26">
        <v>283843.56916666665</v>
      </c>
      <c r="M147" s="25">
        <f>J147-G147</f>
        <v>-27.416666666666686</v>
      </c>
      <c r="N147" s="26">
        <f>K147-H147</f>
        <v>-1598.8708333333489</v>
      </c>
    </row>
    <row r="148" spans="2:14" ht="16.5" customHeight="1">
      <c r="B148" s="8" t="s">
        <v>62</v>
      </c>
      <c r="C148" s="22" t="s">
        <v>332</v>
      </c>
      <c r="D148" s="18">
        <v>2691450</v>
      </c>
      <c r="E148" s="9" t="s">
        <v>63</v>
      </c>
      <c r="G148" s="25">
        <v>25.75</v>
      </c>
      <c r="H148" s="26">
        <v>11496.245</v>
      </c>
      <c r="J148" s="25">
        <v>5.333333333333333</v>
      </c>
      <c r="K148" s="26">
        <v>2024.99</v>
      </c>
      <c r="M148" s="25">
        <f>J148-G148</f>
        <v>-20.416666666666668</v>
      </c>
      <c r="N148" s="26">
        <f>K148-H148</f>
        <v>-9471.255000000001</v>
      </c>
    </row>
    <row r="149" spans="2:14" ht="16.5" customHeight="1">
      <c r="B149" s="8" t="s">
        <v>66</v>
      </c>
      <c r="C149" s="22" t="s">
        <v>332</v>
      </c>
      <c r="D149" s="18">
        <v>2537788</v>
      </c>
      <c r="E149" s="9" t="s">
        <v>67</v>
      </c>
      <c r="G149" s="25">
        <v>1483.5</v>
      </c>
      <c r="H149" s="26">
        <v>2492321.7075000005</v>
      </c>
      <c r="J149" s="25">
        <v>1473.4999999999995</v>
      </c>
      <c r="K149" s="26">
        <v>2456272.268333333</v>
      </c>
      <c r="M149" s="25">
        <f>J149-G149</f>
        <v>-10.000000000000455</v>
      </c>
      <c r="N149" s="26">
        <f>K149-H149</f>
        <v>-36049.439166667406</v>
      </c>
    </row>
    <row r="150" spans="2:14" ht="16.5" customHeight="1">
      <c r="B150" s="12" t="s">
        <v>66</v>
      </c>
      <c r="C150" s="22" t="s">
        <v>332</v>
      </c>
      <c r="D150" s="5">
        <v>7286082</v>
      </c>
      <c r="E150" s="12" t="s">
        <v>68</v>
      </c>
      <c r="G150" s="25">
        <v>223.5</v>
      </c>
      <c r="H150" s="26">
        <v>114185.77</v>
      </c>
      <c r="J150" s="25">
        <v>234.75</v>
      </c>
      <c r="K150" s="26">
        <v>113550.41249999999</v>
      </c>
      <c r="M150" s="25">
        <f>J150-G150</f>
        <v>11.25</v>
      </c>
      <c r="N150" s="26">
        <f>K150-H150</f>
        <v>-635.3575000000128</v>
      </c>
    </row>
    <row r="151" spans="2:14" ht="16.5" customHeight="1">
      <c r="B151" s="8" t="s">
        <v>69</v>
      </c>
      <c r="C151" s="22" t="s">
        <v>332</v>
      </c>
      <c r="D151" s="18">
        <v>2303892</v>
      </c>
      <c r="E151" s="9" t="s">
        <v>70</v>
      </c>
      <c r="G151" s="25">
        <v>578.5833333333334</v>
      </c>
      <c r="H151" s="26">
        <v>805998.5150000001</v>
      </c>
      <c r="J151" s="25">
        <v>557.4166666666666</v>
      </c>
      <c r="K151" s="26">
        <v>756985.5616666668</v>
      </c>
      <c r="M151" s="25">
        <f>J151-G151</f>
        <v>-21.166666666666742</v>
      </c>
      <c r="N151" s="26">
        <f>K151-H151</f>
        <v>-49012.95333333337</v>
      </c>
    </row>
    <row r="152" spans="2:14" ht="16.5" customHeight="1">
      <c r="B152" s="8" t="s">
        <v>73</v>
      </c>
      <c r="C152" s="22" t="s">
        <v>332</v>
      </c>
      <c r="D152" s="18">
        <v>2300478</v>
      </c>
      <c r="E152" s="9" t="s">
        <v>74</v>
      </c>
      <c r="G152" s="25">
        <v>46.416666666666664</v>
      </c>
      <c r="H152" s="26">
        <v>18618.81</v>
      </c>
      <c r="J152" s="25">
        <v>12.166666666666666</v>
      </c>
      <c r="K152" s="26">
        <v>5190.060833333334</v>
      </c>
      <c r="M152" s="25">
        <f>J152-G152</f>
        <v>-34.25</v>
      </c>
      <c r="N152" s="26">
        <f>K152-H152</f>
        <v>-13428.749166666668</v>
      </c>
    </row>
    <row r="153" spans="2:14" ht="16.5" customHeight="1">
      <c r="B153" s="8" t="s">
        <v>75</v>
      </c>
      <c r="C153" s="22" t="s">
        <v>332</v>
      </c>
      <c r="D153" s="18">
        <v>2594277</v>
      </c>
      <c r="E153" s="9" t="s">
        <v>78</v>
      </c>
      <c r="G153" s="25">
        <v>93.41666666666667</v>
      </c>
      <c r="H153" s="26">
        <v>170457.3225</v>
      </c>
      <c r="J153" s="25">
        <v>96.08333333333333</v>
      </c>
      <c r="K153" s="26">
        <v>176381.74416666667</v>
      </c>
      <c r="M153" s="25">
        <f>J153-G153</f>
        <v>2.666666666666657</v>
      </c>
      <c r="N153" s="26">
        <f>K153-H153</f>
        <v>5924.421666666662</v>
      </c>
    </row>
    <row r="154" spans="2:14" ht="16.5" customHeight="1">
      <c r="B154" s="8" t="s">
        <v>75</v>
      </c>
      <c r="C154" s="22" t="s">
        <v>332</v>
      </c>
      <c r="D154" s="18">
        <v>2758121</v>
      </c>
      <c r="E154" s="9" t="s">
        <v>77</v>
      </c>
      <c r="G154" s="25">
        <v>111.08333333333333</v>
      </c>
      <c r="H154" s="26">
        <v>134156.11333333334</v>
      </c>
      <c r="J154" s="25">
        <v>50.25</v>
      </c>
      <c r="K154" s="26">
        <v>55404.41583333333</v>
      </c>
      <c r="M154" s="25">
        <f>J154-G154</f>
        <v>-60.83333333333333</v>
      </c>
      <c r="N154" s="26">
        <f>K154-H154</f>
        <v>-78751.69750000001</v>
      </c>
    </row>
    <row r="155" spans="2:14" ht="16.5" customHeight="1">
      <c r="B155" s="8" t="s">
        <v>75</v>
      </c>
      <c r="C155" s="22" t="s">
        <v>332</v>
      </c>
      <c r="D155" s="18">
        <v>2758164</v>
      </c>
      <c r="E155" s="9" t="s">
        <v>76</v>
      </c>
      <c r="G155" s="25">
        <v>1281.75</v>
      </c>
      <c r="H155" s="26">
        <v>2616279.2091666665</v>
      </c>
      <c r="J155" s="25">
        <v>1249.5</v>
      </c>
      <c r="K155" s="26">
        <v>2714720.0125</v>
      </c>
      <c r="M155" s="25">
        <f>J155-G155</f>
        <v>-32.25</v>
      </c>
      <c r="N155" s="26">
        <f>K155-H155</f>
        <v>98440.8033333337</v>
      </c>
    </row>
    <row r="156" spans="2:14" ht="16.5" customHeight="1">
      <c r="B156" s="8" t="s">
        <v>85</v>
      </c>
      <c r="C156" s="22" t="s">
        <v>332</v>
      </c>
      <c r="D156" s="18">
        <v>2658372</v>
      </c>
      <c r="E156" s="9" t="s">
        <v>86</v>
      </c>
      <c r="G156" s="25">
        <v>65.75</v>
      </c>
      <c r="H156" s="26">
        <v>30695.480833333335</v>
      </c>
      <c r="J156" s="25">
        <v>0</v>
      </c>
      <c r="K156" s="26">
        <v>0</v>
      </c>
      <c r="M156" s="25">
        <f>J156-G156</f>
        <v>-65.75</v>
      </c>
      <c r="N156" s="26">
        <f>K156-H156</f>
        <v>-30695.480833333335</v>
      </c>
    </row>
    <row r="157" spans="2:14" ht="16.5" customHeight="1">
      <c r="B157" s="8" t="s">
        <v>91</v>
      </c>
      <c r="C157" s="22" t="s">
        <v>332</v>
      </c>
      <c r="D157" s="9" t="s">
        <v>97</v>
      </c>
      <c r="E157" s="9" t="s">
        <v>98</v>
      </c>
      <c r="G157" s="25">
        <v>167.16666666666669</v>
      </c>
      <c r="H157" s="26">
        <v>646964.0283333333</v>
      </c>
      <c r="J157" s="25">
        <v>141.16666666666669</v>
      </c>
      <c r="K157" s="26">
        <v>561640.9824999999</v>
      </c>
      <c r="M157" s="25">
        <f>J157-G157</f>
        <v>-26</v>
      </c>
      <c r="N157" s="26">
        <f>K157-H157</f>
        <v>-85323.0458333334</v>
      </c>
    </row>
    <row r="158" spans="2:14" ht="16.5" customHeight="1">
      <c r="B158" s="8" t="s">
        <v>105</v>
      </c>
      <c r="C158" s="22" t="s">
        <v>332</v>
      </c>
      <c r="D158" s="18">
        <v>2691485</v>
      </c>
      <c r="E158" s="9" t="s">
        <v>106</v>
      </c>
      <c r="G158" s="25">
        <v>189.91666666666666</v>
      </c>
      <c r="H158" s="26">
        <v>112918.71083333333</v>
      </c>
      <c r="J158" s="25">
        <v>207.16666666666666</v>
      </c>
      <c r="K158" s="26">
        <v>115410.58750000001</v>
      </c>
      <c r="M158" s="25">
        <f>J158-G158</f>
        <v>17.25</v>
      </c>
      <c r="N158" s="26">
        <f>K158-H158</f>
        <v>2491.876666666678</v>
      </c>
    </row>
    <row r="159" spans="2:14" ht="16.5" customHeight="1">
      <c r="B159" s="8" t="s">
        <v>109</v>
      </c>
      <c r="C159" s="22" t="s">
        <v>332</v>
      </c>
      <c r="D159" s="18">
        <v>2492342</v>
      </c>
      <c r="E159" s="9" t="s">
        <v>110</v>
      </c>
      <c r="G159" s="25">
        <v>80.58333333333333</v>
      </c>
      <c r="H159" s="26">
        <v>34634.63916666667</v>
      </c>
      <c r="J159" s="25">
        <v>49.25</v>
      </c>
      <c r="K159" s="26">
        <v>16890.006666666664</v>
      </c>
      <c r="M159" s="25">
        <f>J159-G159</f>
        <v>-31.33333333333333</v>
      </c>
      <c r="N159" s="26">
        <f>K159-H159</f>
        <v>-17744.632500000003</v>
      </c>
    </row>
    <row r="160" spans="2:14" ht="16.5" customHeight="1">
      <c r="B160" s="8" t="s">
        <v>121</v>
      </c>
      <c r="C160" s="22" t="s">
        <v>332</v>
      </c>
      <c r="D160" s="18">
        <v>2385880</v>
      </c>
      <c r="E160" s="9" t="s">
        <v>122</v>
      </c>
      <c r="G160" s="25">
        <v>200.08333333333334</v>
      </c>
      <c r="H160" s="26">
        <v>94489.82250000001</v>
      </c>
      <c r="J160" s="25">
        <v>211.75</v>
      </c>
      <c r="K160" s="26">
        <v>96249.42333333334</v>
      </c>
      <c r="M160" s="25">
        <f>J160-G160</f>
        <v>11.666666666666657</v>
      </c>
      <c r="N160" s="26">
        <f>K160-H160</f>
        <v>1759.6008333333302</v>
      </c>
    </row>
    <row r="161" spans="2:14" ht="16.5" customHeight="1">
      <c r="B161" s="8" t="s">
        <v>123</v>
      </c>
      <c r="C161" s="22" t="s">
        <v>332</v>
      </c>
      <c r="D161" s="18">
        <v>2588897</v>
      </c>
      <c r="E161" s="9" t="s">
        <v>124</v>
      </c>
      <c r="G161" s="25">
        <v>3.4166666666666665</v>
      </c>
      <c r="H161" s="26">
        <v>1359.04</v>
      </c>
      <c r="J161" s="25">
        <v>3.4166666666666665</v>
      </c>
      <c r="K161" s="26">
        <v>1344.0333333333333</v>
      </c>
      <c r="M161" s="25">
        <f>J161-G161</f>
        <v>0</v>
      </c>
      <c r="N161" s="26">
        <f>K161-H161</f>
        <v>-15.00666666666666</v>
      </c>
    </row>
    <row r="162" spans="2:14" ht="16.5" customHeight="1">
      <c r="B162" s="8" t="s">
        <v>125</v>
      </c>
      <c r="C162" s="22" t="s">
        <v>332</v>
      </c>
      <c r="D162" s="18">
        <v>2521873</v>
      </c>
      <c r="E162" s="9" t="s">
        <v>126</v>
      </c>
      <c r="G162" s="25">
        <v>262.4166666666667</v>
      </c>
      <c r="H162" s="26">
        <v>188411.45333333334</v>
      </c>
      <c r="J162" s="25">
        <v>262.5833333333333</v>
      </c>
      <c r="K162" s="26">
        <v>174329.4675</v>
      </c>
      <c r="M162" s="25">
        <f>J162-G162</f>
        <v>0.16666666666662877</v>
      </c>
      <c r="N162" s="26">
        <f>K162-H162</f>
        <v>-14081.98583333334</v>
      </c>
    </row>
    <row r="163" spans="2:14" ht="16.5" customHeight="1">
      <c r="B163" s="8" t="s">
        <v>134</v>
      </c>
      <c r="C163" s="22" t="s">
        <v>332</v>
      </c>
      <c r="D163" s="18">
        <v>2491311</v>
      </c>
      <c r="E163" s="9" t="s">
        <v>135</v>
      </c>
      <c r="G163" s="25">
        <v>43.083333333333336</v>
      </c>
      <c r="H163" s="26">
        <v>19768.78583333333</v>
      </c>
      <c r="J163" s="25">
        <v>40.416666666666664</v>
      </c>
      <c r="K163" s="26">
        <v>19040.424166666668</v>
      </c>
      <c r="M163" s="25">
        <f>J163-G163</f>
        <v>-2.6666666666666714</v>
      </c>
      <c r="N163" s="26">
        <f>K163-H163</f>
        <v>-728.361666666664</v>
      </c>
    </row>
    <row r="164" spans="2:14" ht="16.5" customHeight="1">
      <c r="B164" s="8" t="s">
        <v>138</v>
      </c>
      <c r="C164" s="22" t="s">
        <v>332</v>
      </c>
      <c r="D164" s="18">
        <v>2665107</v>
      </c>
      <c r="E164" s="9" t="s">
        <v>23</v>
      </c>
      <c r="G164" s="25">
        <v>28.75</v>
      </c>
      <c r="H164" s="26">
        <v>11330.934166666666</v>
      </c>
      <c r="J164" s="25">
        <v>25.166666666666668</v>
      </c>
      <c r="K164" s="26">
        <v>11184.89</v>
      </c>
      <c r="M164" s="25">
        <f>J164-G164</f>
        <v>-3.583333333333332</v>
      </c>
      <c r="N164" s="26">
        <f>K164-H164</f>
        <v>-146.04416666666657</v>
      </c>
    </row>
    <row r="165" spans="2:14" ht="16.5" customHeight="1">
      <c r="B165" s="8" t="s">
        <v>139</v>
      </c>
      <c r="C165" s="22" t="s">
        <v>332</v>
      </c>
      <c r="D165" s="18">
        <v>2522691</v>
      </c>
      <c r="E165" s="9" t="s">
        <v>140</v>
      </c>
      <c r="G165" s="25">
        <v>1217.8333333333337</v>
      </c>
      <c r="H165" s="26">
        <v>2851365.776666667</v>
      </c>
      <c r="J165" s="25">
        <v>1418.4166666666667</v>
      </c>
      <c r="K165" s="26">
        <v>3433227.565</v>
      </c>
      <c r="M165" s="25">
        <f>J165-G165</f>
        <v>200.58333333333303</v>
      </c>
      <c r="N165" s="26">
        <f>K165-H165</f>
        <v>581861.7883333331</v>
      </c>
    </row>
    <row r="166" spans="2:14" ht="16.5" customHeight="1">
      <c r="B166" s="8" t="s">
        <v>139</v>
      </c>
      <c r="C166" s="22" t="s">
        <v>332</v>
      </c>
      <c r="D166" s="18">
        <v>2744937</v>
      </c>
      <c r="E166" s="9" t="s">
        <v>141</v>
      </c>
      <c r="G166" s="25">
        <v>195.25</v>
      </c>
      <c r="H166" s="26">
        <v>165129.21833333332</v>
      </c>
      <c r="J166" s="25">
        <v>243.5</v>
      </c>
      <c r="K166" s="26">
        <v>193931.81333333335</v>
      </c>
      <c r="M166" s="25">
        <f>J166-G166</f>
        <v>48.25</v>
      </c>
      <c r="N166" s="26">
        <f>K166-H166</f>
        <v>28802.59500000003</v>
      </c>
    </row>
    <row r="167" spans="2:14" ht="16.5" customHeight="1">
      <c r="B167" s="8" t="s">
        <v>142</v>
      </c>
      <c r="C167" s="22" t="s">
        <v>332</v>
      </c>
      <c r="D167" s="18">
        <v>2303167</v>
      </c>
      <c r="E167" s="9" t="s">
        <v>143</v>
      </c>
      <c r="G167" s="25">
        <v>19.666666666666668</v>
      </c>
      <c r="H167" s="26">
        <v>8812.2475</v>
      </c>
      <c r="J167" s="25">
        <v>14.5</v>
      </c>
      <c r="K167" s="26">
        <v>6419.069166666667</v>
      </c>
      <c r="M167" s="25">
        <f>J167-G167</f>
        <v>-5.166666666666668</v>
      </c>
      <c r="N167" s="26">
        <f>K167-H167</f>
        <v>-2393.1783333333324</v>
      </c>
    </row>
    <row r="168" spans="2:14" ht="16.5" customHeight="1">
      <c r="B168" s="8" t="s">
        <v>151</v>
      </c>
      <c r="C168" s="22" t="s">
        <v>332</v>
      </c>
      <c r="D168" s="18">
        <v>2306336</v>
      </c>
      <c r="E168" s="9" t="s">
        <v>152</v>
      </c>
      <c r="G168" s="25">
        <v>660.9166666666666</v>
      </c>
      <c r="H168" s="26">
        <v>1499563.48</v>
      </c>
      <c r="J168" s="25">
        <v>694.75</v>
      </c>
      <c r="K168" s="26">
        <v>1636869.294166667</v>
      </c>
      <c r="M168" s="25">
        <f>J168-G168</f>
        <v>33.83333333333337</v>
      </c>
      <c r="N168" s="26">
        <f>K168-H168</f>
        <v>137305.81416666694</v>
      </c>
    </row>
    <row r="169" spans="2:14" ht="16.5" customHeight="1">
      <c r="B169" s="8" t="s">
        <v>151</v>
      </c>
      <c r="C169" s="22" t="s">
        <v>332</v>
      </c>
      <c r="D169" s="18">
        <v>2306344</v>
      </c>
      <c r="E169" s="9" t="s">
        <v>153</v>
      </c>
      <c r="G169" s="25">
        <v>459.3333333333333</v>
      </c>
      <c r="H169" s="26">
        <v>510462.14999999997</v>
      </c>
      <c r="J169" s="25">
        <v>483</v>
      </c>
      <c r="K169" s="26">
        <v>523881.2766666667</v>
      </c>
      <c r="M169" s="25">
        <f>J169-G169</f>
        <v>23.666666666666686</v>
      </c>
      <c r="N169" s="26">
        <f>K169-H169</f>
        <v>13419.126666666707</v>
      </c>
    </row>
    <row r="170" spans="2:14" ht="16.5" customHeight="1">
      <c r="B170" s="12" t="s">
        <v>151</v>
      </c>
      <c r="C170" s="22" t="s">
        <v>332</v>
      </c>
      <c r="D170" s="5">
        <v>6722180</v>
      </c>
      <c r="E170" s="12" t="s">
        <v>76</v>
      </c>
      <c r="G170" s="25">
        <v>0</v>
      </c>
      <c r="H170" s="26">
        <v>0</v>
      </c>
      <c r="J170" s="25">
        <v>0</v>
      </c>
      <c r="K170" s="26">
        <v>0</v>
      </c>
      <c r="M170" s="25">
        <f>J170-G170</f>
        <v>0</v>
      </c>
      <c r="N170" s="26">
        <f>K170-H170</f>
        <v>0</v>
      </c>
    </row>
    <row r="171" spans="2:14" ht="16.5" customHeight="1">
      <c r="B171" s="8" t="s">
        <v>156</v>
      </c>
      <c r="C171" s="22" t="s">
        <v>332</v>
      </c>
      <c r="D171" s="18">
        <v>2436469</v>
      </c>
      <c r="E171" s="9" t="s">
        <v>158</v>
      </c>
      <c r="G171" s="25">
        <v>1025</v>
      </c>
      <c r="H171" s="26">
        <v>2042790.3625000003</v>
      </c>
      <c r="J171" s="25">
        <v>1196.5</v>
      </c>
      <c r="K171" s="26">
        <v>2120726.951666666</v>
      </c>
      <c r="M171" s="25">
        <f>J171-G171</f>
        <v>171.5</v>
      </c>
      <c r="N171" s="26">
        <f>K171-H171</f>
        <v>77936.58916666592</v>
      </c>
    </row>
    <row r="172" spans="2:14" ht="16.5" customHeight="1">
      <c r="B172" s="8" t="s">
        <v>156</v>
      </c>
      <c r="C172" s="22" t="s">
        <v>332</v>
      </c>
      <c r="D172" s="18">
        <v>2521296</v>
      </c>
      <c r="E172" s="9" t="s">
        <v>161</v>
      </c>
      <c r="G172" s="25">
        <v>164.25</v>
      </c>
      <c r="H172" s="26">
        <v>120403.09916666665</v>
      </c>
      <c r="J172" s="25">
        <v>206.66666666666666</v>
      </c>
      <c r="K172" s="26">
        <v>152210.14166666666</v>
      </c>
      <c r="M172" s="25">
        <f>J172-G172</f>
        <v>42.41666666666666</v>
      </c>
      <c r="N172" s="26">
        <f>K172-H172</f>
        <v>31807.04250000001</v>
      </c>
    </row>
    <row r="173" spans="2:14" ht="16.5" customHeight="1">
      <c r="B173" s="8" t="s">
        <v>162</v>
      </c>
      <c r="C173" s="22" t="s">
        <v>332</v>
      </c>
      <c r="D173" s="18">
        <v>2504316</v>
      </c>
      <c r="E173" s="9" t="s">
        <v>163</v>
      </c>
      <c r="G173" s="25">
        <v>546.8333333333334</v>
      </c>
      <c r="H173" s="26">
        <v>1028807.5783333333</v>
      </c>
      <c r="J173" s="25">
        <v>545.25</v>
      </c>
      <c r="K173" s="26">
        <v>1095570.216666666</v>
      </c>
      <c r="M173" s="25">
        <f>J173-G173</f>
        <v>-1.5833333333333712</v>
      </c>
      <c r="N173" s="26">
        <f>K173-H173</f>
        <v>66762.63833333284</v>
      </c>
    </row>
    <row r="174" spans="2:14" ht="16.5" customHeight="1">
      <c r="B174" s="8" t="s">
        <v>162</v>
      </c>
      <c r="C174" s="22" t="s">
        <v>332</v>
      </c>
      <c r="D174" s="18">
        <v>2662914</v>
      </c>
      <c r="E174" s="9" t="s">
        <v>165</v>
      </c>
      <c r="G174" s="25">
        <v>141.25000000000003</v>
      </c>
      <c r="H174" s="26">
        <v>152354.63249999998</v>
      </c>
      <c r="J174" s="25">
        <v>151.33333333333331</v>
      </c>
      <c r="K174" s="26">
        <v>172132.04416666666</v>
      </c>
      <c r="M174" s="25">
        <f>J174-G174</f>
        <v>10.083333333333286</v>
      </c>
      <c r="N174" s="26">
        <f>K174-H174</f>
        <v>19777.41166666668</v>
      </c>
    </row>
    <row r="175" spans="2:14" ht="16.5" customHeight="1">
      <c r="B175" s="8" t="s">
        <v>166</v>
      </c>
      <c r="C175" s="22" t="s">
        <v>332</v>
      </c>
      <c r="D175" s="18">
        <v>2558017</v>
      </c>
      <c r="E175" s="9" t="s">
        <v>167</v>
      </c>
      <c r="G175" s="25">
        <v>187.41666666666666</v>
      </c>
      <c r="H175" s="26">
        <v>76607.82583333334</v>
      </c>
      <c r="J175" s="25">
        <v>208.16666666666666</v>
      </c>
      <c r="K175" s="26">
        <v>96884.44499999999</v>
      </c>
      <c r="M175" s="25">
        <f>J175-G175</f>
        <v>20.75</v>
      </c>
      <c r="N175" s="26">
        <f>K175-H175</f>
        <v>20276.619166666656</v>
      </c>
    </row>
    <row r="176" spans="2:14" ht="16.5" customHeight="1">
      <c r="B176" s="8" t="s">
        <v>168</v>
      </c>
      <c r="C176" s="22" t="s">
        <v>332</v>
      </c>
      <c r="D176" s="18">
        <v>2419246</v>
      </c>
      <c r="E176" s="9" t="s">
        <v>169</v>
      </c>
      <c r="G176" s="25">
        <v>38.583333333333336</v>
      </c>
      <c r="H176" s="26">
        <v>27888.903333333335</v>
      </c>
      <c r="J176" s="25">
        <v>22.833333333333332</v>
      </c>
      <c r="K176" s="26">
        <v>16350.8775</v>
      </c>
      <c r="M176" s="25">
        <f>J176-G176</f>
        <v>-15.750000000000004</v>
      </c>
      <c r="N176" s="26">
        <f>K176-H176</f>
        <v>-11538.025833333335</v>
      </c>
    </row>
    <row r="177" spans="2:14" ht="16.5" customHeight="1">
      <c r="B177" s="8" t="s">
        <v>174</v>
      </c>
      <c r="C177" s="22" t="s">
        <v>332</v>
      </c>
      <c r="D177" s="18">
        <v>2672154</v>
      </c>
      <c r="E177" s="9" t="s">
        <v>175</v>
      </c>
      <c r="G177" s="25">
        <v>49.333333333333336</v>
      </c>
      <c r="H177" s="26">
        <v>24259.26166666667</v>
      </c>
      <c r="J177" s="25">
        <v>57.75</v>
      </c>
      <c r="K177" s="26">
        <v>26959.8275</v>
      </c>
      <c r="M177" s="25">
        <f>J177-G177</f>
        <v>8.416666666666664</v>
      </c>
      <c r="N177" s="26">
        <f>K177-H177</f>
        <v>2700.5658333333304</v>
      </c>
    </row>
    <row r="178" spans="2:14" ht="16.5" customHeight="1">
      <c r="B178" s="8" t="s">
        <v>180</v>
      </c>
      <c r="C178" s="22" t="s">
        <v>332</v>
      </c>
      <c r="D178" s="18">
        <v>2543079</v>
      </c>
      <c r="E178" s="9" t="s">
        <v>181</v>
      </c>
      <c r="G178" s="25">
        <v>73.25</v>
      </c>
      <c r="H178" s="26">
        <v>37675.00666666667</v>
      </c>
      <c r="J178" s="25">
        <v>90.58333333333333</v>
      </c>
      <c r="K178" s="26">
        <v>38730.5425</v>
      </c>
      <c r="M178" s="25">
        <f>J178-G178</f>
        <v>17.33333333333333</v>
      </c>
      <c r="N178" s="26">
        <f>K178-H178</f>
        <v>1055.5358333333352</v>
      </c>
    </row>
    <row r="179" spans="2:14" ht="16.5" customHeight="1">
      <c r="B179" s="56" t="s">
        <v>336</v>
      </c>
      <c r="C179" s="61" t="s">
        <v>332</v>
      </c>
      <c r="D179" s="56">
        <v>7847777</v>
      </c>
      <c r="E179" s="8" t="s">
        <v>340</v>
      </c>
      <c r="G179" s="25"/>
      <c r="H179" s="26"/>
      <c r="J179" s="25">
        <v>79.25</v>
      </c>
      <c r="K179" s="26">
        <v>40705.089166666665</v>
      </c>
      <c r="M179" s="25">
        <f>J179-G179</f>
        <v>79.25</v>
      </c>
      <c r="N179" s="26">
        <f>K179-H179</f>
        <v>40705.089166666665</v>
      </c>
    </row>
    <row r="180" spans="2:14" ht="16.5" customHeight="1">
      <c r="B180" s="8" t="s">
        <v>194</v>
      </c>
      <c r="C180" s="22" t="s">
        <v>332</v>
      </c>
      <c r="D180" s="18">
        <v>2674327</v>
      </c>
      <c r="E180" s="9" t="s">
        <v>195</v>
      </c>
      <c r="G180" s="25">
        <v>136.91666666666666</v>
      </c>
      <c r="H180" s="26">
        <v>72648.23583333332</v>
      </c>
      <c r="J180" s="25">
        <v>136.25</v>
      </c>
      <c r="K180" s="26">
        <v>74915.52833333334</v>
      </c>
      <c r="M180" s="25">
        <f>J180-G180</f>
        <v>-0.6666666666666572</v>
      </c>
      <c r="N180" s="26">
        <f>K180-H180</f>
        <v>2267.2925000000105</v>
      </c>
    </row>
    <row r="181" spans="2:14" ht="16.5" customHeight="1">
      <c r="B181" s="8" t="s">
        <v>202</v>
      </c>
      <c r="C181" s="22" t="s">
        <v>332</v>
      </c>
      <c r="D181" s="18">
        <v>2555840</v>
      </c>
      <c r="E181" s="9" t="s">
        <v>203</v>
      </c>
      <c r="G181" s="25">
        <v>89.5</v>
      </c>
      <c r="H181" s="26">
        <v>40905.9825</v>
      </c>
      <c r="J181" s="25">
        <v>95.16666666666667</v>
      </c>
      <c r="K181" s="26">
        <v>44336.315833333334</v>
      </c>
      <c r="M181" s="25">
        <f>J181-G181</f>
        <v>5.666666666666671</v>
      </c>
      <c r="N181" s="26">
        <f>K181-H181</f>
        <v>3430.3333333333358</v>
      </c>
    </row>
    <row r="182" spans="2:14" ht="16.5" customHeight="1">
      <c r="B182" s="8" t="s">
        <v>233</v>
      </c>
      <c r="C182" s="22" t="s">
        <v>332</v>
      </c>
      <c r="D182" s="18">
        <v>2538342</v>
      </c>
      <c r="E182" s="9" t="s">
        <v>234</v>
      </c>
      <c r="G182" s="25">
        <v>132.66666666666666</v>
      </c>
      <c r="H182" s="26">
        <v>63325.55833333333</v>
      </c>
      <c r="J182" s="25">
        <v>97.41666666666667</v>
      </c>
      <c r="K182" s="26">
        <v>46641.137500000004</v>
      </c>
      <c r="M182" s="25">
        <f>J182-G182</f>
        <v>-35.249999999999986</v>
      </c>
      <c r="N182" s="26">
        <f>K182-H182</f>
        <v>-16684.420833333323</v>
      </c>
    </row>
    <row r="183" spans="2:14" ht="16.5" customHeight="1">
      <c r="B183" s="8" t="s">
        <v>237</v>
      </c>
      <c r="C183" s="22" t="s">
        <v>332</v>
      </c>
      <c r="D183" s="18">
        <v>2379627</v>
      </c>
      <c r="E183" s="9" t="s">
        <v>239</v>
      </c>
      <c r="G183" s="25">
        <v>56.416666666666664</v>
      </c>
      <c r="H183" s="26">
        <v>41594.693333333336</v>
      </c>
      <c r="J183" s="25">
        <v>67.25</v>
      </c>
      <c r="K183" s="26">
        <v>35494.22749999999</v>
      </c>
      <c r="M183" s="25">
        <f>J183-G183</f>
        <v>10.833333333333336</v>
      </c>
      <c r="N183" s="26">
        <f>K183-H183</f>
        <v>-6100.465833333343</v>
      </c>
    </row>
    <row r="184" spans="2:14" ht="16.5" customHeight="1">
      <c r="B184" s="8" t="s">
        <v>237</v>
      </c>
      <c r="C184" s="22" t="s">
        <v>332</v>
      </c>
      <c r="D184" s="18">
        <v>2568713</v>
      </c>
      <c r="E184" s="9" t="s">
        <v>238</v>
      </c>
      <c r="G184" s="25">
        <v>702.3333333333334</v>
      </c>
      <c r="H184" s="26">
        <v>1916287.6308333331</v>
      </c>
      <c r="J184" s="25">
        <v>716.5833333333334</v>
      </c>
      <c r="K184" s="26">
        <v>1944393.6191666669</v>
      </c>
      <c r="M184" s="25">
        <f>J184-G184</f>
        <v>14.25</v>
      </c>
      <c r="N184" s="26">
        <f>K184-H184</f>
        <v>28105.98833333375</v>
      </c>
    </row>
    <row r="185" spans="2:14" ht="16.5" customHeight="1">
      <c r="B185" s="8" t="s">
        <v>244</v>
      </c>
      <c r="C185" s="22" t="s">
        <v>332</v>
      </c>
      <c r="D185" s="18">
        <v>2521695</v>
      </c>
      <c r="E185" s="9" t="s">
        <v>245</v>
      </c>
      <c r="G185" s="25">
        <v>191.25</v>
      </c>
      <c r="H185" s="26">
        <v>92833.71166666667</v>
      </c>
      <c r="J185" s="25">
        <v>197.91666666666666</v>
      </c>
      <c r="K185" s="26">
        <v>108088.70083333332</v>
      </c>
      <c r="M185" s="25">
        <f>J185-G185</f>
        <v>6.666666666666657</v>
      </c>
      <c r="N185" s="26">
        <f>K185-H185</f>
        <v>15254.989166666652</v>
      </c>
    </row>
    <row r="186" spans="2:14" ht="16.5" customHeight="1">
      <c r="B186" s="8" t="s">
        <v>253</v>
      </c>
      <c r="C186" s="22" t="s">
        <v>332</v>
      </c>
      <c r="D186" s="18">
        <v>2521792</v>
      </c>
      <c r="E186" s="9" t="s">
        <v>254</v>
      </c>
      <c r="G186" s="25">
        <v>337.3333333333333</v>
      </c>
      <c r="H186" s="26">
        <v>362632.63333333336</v>
      </c>
      <c r="J186" s="25">
        <v>367.5</v>
      </c>
      <c r="K186" s="26">
        <v>379156.4558333333</v>
      </c>
      <c r="M186" s="25">
        <f>J186-G186</f>
        <v>30.166666666666686</v>
      </c>
      <c r="N186" s="26">
        <f>K186-H186</f>
        <v>16523.82249999995</v>
      </c>
    </row>
    <row r="187" spans="2:14" ht="16.5" customHeight="1">
      <c r="B187" s="8" t="s">
        <v>259</v>
      </c>
      <c r="C187" s="22" t="s">
        <v>332</v>
      </c>
      <c r="D187" s="5">
        <v>7105088</v>
      </c>
      <c r="E187" s="12" t="s">
        <v>260</v>
      </c>
      <c r="G187" s="25">
        <v>107.25</v>
      </c>
      <c r="H187" s="26">
        <v>57728.545</v>
      </c>
      <c r="J187" s="25">
        <v>97.5</v>
      </c>
      <c r="K187" s="26">
        <v>55583.4025</v>
      </c>
      <c r="M187" s="25">
        <f>J187-G187</f>
        <v>-9.75</v>
      </c>
      <c r="N187" s="26">
        <f>K187-H187</f>
        <v>-2145.1425000000017</v>
      </c>
    </row>
    <row r="188" spans="2:14" ht="16.5" customHeight="1">
      <c r="B188" s="8" t="s">
        <v>286</v>
      </c>
      <c r="C188" s="22" t="s">
        <v>332</v>
      </c>
      <c r="D188" s="18">
        <v>2304155</v>
      </c>
      <c r="E188" s="9" t="s">
        <v>25</v>
      </c>
      <c r="G188" s="25">
        <v>65.5</v>
      </c>
      <c r="H188" s="26">
        <v>29336.145</v>
      </c>
      <c r="J188" s="25">
        <v>43.583333333333336</v>
      </c>
      <c r="K188" s="26">
        <v>19009.5675</v>
      </c>
      <c r="M188" s="25">
        <f>J188-G188</f>
        <v>-21.916666666666664</v>
      </c>
      <c r="N188" s="26">
        <f>K188-H188</f>
        <v>-10326.5775</v>
      </c>
    </row>
    <row r="189" spans="2:14" ht="16.5" customHeight="1">
      <c r="B189" s="8" t="s">
        <v>289</v>
      </c>
      <c r="C189" s="22" t="s">
        <v>332</v>
      </c>
      <c r="D189" s="18">
        <v>2380129</v>
      </c>
      <c r="E189" s="9" t="s">
        <v>291</v>
      </c>
      <c r="G189" s="25">
        <v>9.833333333333334</v>
      </c>
      <c r="H189" s="26">
        <v>3926.213333333333</v>
      </c>
      <c r="J189" s="25">
        <v>9.5</v>
      </c>
      <c r="K189" s="26">
        <v>3889.215</v>
      </c>
      <c r="M189" s="25">
        <f>J189-G189</f>
        <v>-0.3333333333333339</v>
      </c>
      <c r="N189" s="26">
        <f>K189-H189</f>
        <v>-36.998333333332994</v>
      </c>
    </row>
    <row r="190" spans="2:14" ht="16.5" customHeight="1">
      <c r="B190" s="8" t="s">
        <v>289</v>
      </c>
      <c r="C190" s="22" t="s">
        <v>332</v>
      </c>
      <c r="D190" s="18">
        <v>2691892</v>
      </c>
      <c r="E190" s="9" t="s">
        <v>290</v>
      </c>
      <c r="G190" s="25">
        <v>23.916666666666668</v>
      </c>
      <c r="H190" s="26">
        <v>8444.291666666666</v>
      </c>
      <c r="J190" s="25">
        <v>15.5</v>
      </c>
      <c r="K190" s="26">
        <v>5304.224166666667</v>
      </c>
      <c r="M190" s="25">
        <f>J190-G190</f>
        <v>-8.416666666666668</v>
      </c>
      <c r="N190" s="26">
        <f>K190-H190</f>
        <v>-3140.067499999999</v>
      </c>
    </row>
    <row r="191" spans="2:14" ht="16.5" customHeight="1">
      <c r="B191" s="8" t="s">
        <v>297</v>
      </c>
      <c r="C191" s="22" t="s">
        <v>332</v>
      </c>
      <c r="D191" s="18">
        <v>2490935</v>
      </c>
      <c r="E191" s="9" t="s">
        <v>298</v>
      </c>
      <c r="G191" s="25">
        <v>202.33333333333334</v>
      </c>
      <c r="H191" s="26">
        <v>86170.40083333333</v>
      </c>
      <c r="J191" s="25">
        <v>118.5</v>
      </c>
      <c r="K191" s="26">
        <v>53075.71666666667</v>
      </c>
      <c r="M191" s="25">
        <f>J191-G191</f>
        <v>-83.83333333333334</v>
      </c>
      <c r="N191" s="26">
        <f>K191-H191</f>
        <v>-33094.684166666666</v>
      </c>
    </row>
    <row r="192" spans="2:14" ht="16.5" customHeight="1">
      <c r="B192" s="8" t="s">
        <v>309</v>
      </c>
      <c r="C192" s="22" t="s">
        <v>332</v>
      </c>
      <c r="D192" s="18">
        <v>2419653</v>
      </c>
      <c r="E192" s="9" t="s">
        <v>303</v>
      </c>
      <c r="G192" s="25">
        <v>190.41666666666669</v>
      </c>
      <c r="H192" s="26">
        <v>136896.78416666668</v>
      </c>
      <c r="J192" s="25">
        <v>198.83333333333334</v>
      </c>
      <c r="K192" s="26">
        <v>123693.71666666666</v>
      </c>
      <c r="M192" s="25">
        <f>J192-G192</f>
        <v>8.416666666666657</v>
      </c>
      <c r="N192" s="26">
        <f>K192-H192</f>
        <v>-13203.06750000002</v>
      </c>
    </row>
    <row r="193" spans="2:14" ht="16.5" customHeight="1" thickBot="1">
      <c r="B193" s="21" t="s">
        <v>316</v>
      </c>
      <c r="C193" s="57" t="s">
        <v>332</v>
      </c>
      <c r="D193" s="35">
        <v>2377659</v>
      </c>
      <c r="E193" s="60" t="s">
        <v>317</v>
      </c>
      <c r="G193" s="27">
        <v>8.666666666666666</v>
      </c>
      <c r="H193" s="28">
        <v>5094.175</v>
      </c>
      <c r="J193" s="27">
        <v>17.666666666666668</v>
      </c>
      <c r="K193" s="28">
        <v>9231.180833333334</v>
      </c>
      <c r="M193" s="27">
        <f>J193-G193</f>
        <v>9.000000000000002</v>
      </c>
      <c r="N193" s="28">
        <f>K193-H193</f>
        <v>4137.005833333334</v>
      </c>
    </row>
    <row r="194" spans="2:14" ht="20.25" customHeight="1" thickBot="1">
      <c r="B194" s="43"/>
      <c r="C194" s="44"/>
      <c r="D194" s="45"/>
      <c r="E194" s="15" t="s">
        <v>344</v>
      </c>
      <c r="G194" s="13">
        <f>SUM(G138:G193)</f>
        <v>15537.083333333334</v>
      </c>
      <c r="H194" s="14">
        <f>SUM(H138:H193)</f>
        <v>25445097.699166667</v>
      </c>
      <c r="J194" s="13">
        <f>SUM(J138:J193)</f>
        <v>16135.833333333332</v>
      </c>
      <c r="K194" s="14">
        <f>SUM(K138:K193)</f>
        <v>25522057.384999987</v>
      </c>
      <c r="M194" s="13">
        <f>J194-G194</f>
        <v>598.7499999999982</v>
      </c>
      <c r="N194" s="14">
        <f>K194-H194</f>
        <v>76959.68583332002</v>
      </c>
    </row>
    <row r="195" spans="2:14" ht="13.5" thickBot="1">
      <c r="B195" s="37"/>
      <c r="C195" s="62"/>
      <c r="D195" s="63"/>
      <c r="E195" s="36"/>
      <c r="G195" s="50"/>
      <c r="H195" s="51"/>
      <c r="J195" s="50"/>
      <c r="K195" s="51"/>
      <c r="M195" s="50"/>
      <c r="N195" s="51"/>
    </row>
    <row r="196" spans="1:14" ht="21" customHeight="1" thickBot="1">
      <c r="A196" s="64"/>
      <c r="B196" s="65"/>
      <c r="C196" s="65"/>
      <c r="D196" s="65"/>
      <c r="E196" s="15" t="s">
        <v>330</v>
      </c>
      <c r="G196" s="13">
        <f>SUM(G28,G136,G194)</f>
        <v>38343.666666666664</v>
      </c>
      <c r="H196" s="14">
        <f>SUM(H28,H136,H194)</f>
        <v>52366359.281666666</v>
      </c>
      <c r="J196" s="13">
        <f>SUM(J28,J136,J194)</f>
        <v>38857.75</v>
      </c>
      <c r="K196" s="14">
        <f>SUM(K28,K136,K194)</f>
        <v>52137912.82999998</v>
      </c>
      <c r="M196" s="13">
        <f>J196-G196</f>
        <v>514.0833333333358</v>
      </c>
      <c r="N196" s="14">
        <f>K196-H196</f>
        <v>-228446.45166668296</v>
      </c>
    </row>
  </sheetData>
  <sheetProtection/>
  <mergeCells count="8">
    <mergeCell ref="J7:K7"/>
    <mergeCell ref="G7:H7"/>
    <mergeCell ref="M7:N7"/>
    <mergeCell ref="G1:N5"/>
    <mergeCell ref="B7:B8"/>
    <mergeCell ref="C7:C8"/>
    <mergeCell ref="D7:D8"/>
    <mergeCell ref="E7:E8"/>
  </mergeCells>
  <printOptions/>
  <pageMargins left="0.15748031496062992" right="0.15748031496062992" top="0.1968503937007874" bottom="0.31496062992125984" header="0.15748031496062992" footer="0.15748031496062992"/>
  <pageSetup horizontalDpi="600" verticalDpi="600" orientation="portrait" paperSize="9" scale="70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Antonio de Souza</dc:creator>
  <cp:keywords/>
  <dc:description/>
  <cp:lastModifiedBy>Admin</cp:lastModifiedBy>
  <cp:lastPrinted>2018-03-16T01:00:08Z</cp:lastPrinted>
  <dcterms:created xsi:type="dcterms:W3CDTF">2007-10-16T13:34:47Z</dcterms:created>
  <dcterms:modified xsi:type="dcterms:W3CDTF">2018-03-16T01:01:55Z</dcterms:modified>
  <cp:category/>
  <cp:version/>
  <cp:contentType/>
  <cp:contentStatus/>
</cp:coreProperties>
</file>